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  <oleSize ref="A1:H25"/>
</workbook>
</file>

<file path=xl/sharedStrings.xml><?xml version="1.0" encoding="utf-8"?>
<sst xmlns="http://schemas.openxmlformats.org/spreadsheetml/2006/main" count="570" uniqueCount="304">
  <si>
    <t>攀枝花市社会保险管理局</t>
  </si>
  <si>
    <t>2018年部门预算</t>
  </si>
  <si>
    <t>报送日期： 2018年2月23日</t>
  </si>
  <si>
    <t>表1</t>
  </si>
  <si>
    <t>部门收支总表</t>
  </si>
  <si>
    <t>填报单位：攀枝花市社会保险管理局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</si>
  <si>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</si>
  <si>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</si>
  <si>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</si>
  <si>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</si>
  <si>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</si>
  <si>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</si>
  <si>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</si>
  <si>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</si>
  <si>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</si>
  <si>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</si>
  <si>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</si>
  <si>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</si>
  <si>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</si>
  <si>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</si>
  <si>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</si>
  <si>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</si>
  <si>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</si>
  <si>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</si>
  <si>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</si>
  <si>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</si>
  <si>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</si>
  <si>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</si>
  <si>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</si>
  <si>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</si>
  <si>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</si>
  <si>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</si>
  <si>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</si>
  <si>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</si>
  <si>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</si>
  <si>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</si>
  <si>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</si>
  <si>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</si>
  <si>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</si>
  <si>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</si>
  <si>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</si>
  <si>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</si>
  <si>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</si>
  <si>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</si>
  <si>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</si>
  <si>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</si>
  <si>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</si>
  <si>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</si>
  <si>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</si>
  <si>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</si>
  <si>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</si>
  <si>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</si>
  <si>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</si>
  <si>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</si>
  <si>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</si>
  <si>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</si>
  <si>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</si>
  <si>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</si>
  <si>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</si>
  <si>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</si>
  <si>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</si>
  <si>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</si>
  <si>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</si>
  <si>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</si>
  <si>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</si>
  <si>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</si>
  <si>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</si>
  <si>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</si>
  <si>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</si>
  <si>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</si>
  <si>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</si>
  <si>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</si>
  <si>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</si>
  <si>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</si>
  <si>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</si>
  <si>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</si>
  <si>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</si>
  <si>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</si>
  <si>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</si>
  <si>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</si>
  <si>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</si>
  <si>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503001</t>
  </si>
  <si>
    <t>社会保障和就业支出</t>
  </si>
  <si>
    <t>01</t>
  </si>
  <si>
    <t xml:space="preserve">  人力资源和社会保障管理事务</t>
  </si>
  <si>
    <t xml:space="preserve">    行政运行</t>
  </si>
  <si>
    <t>09</t>
  </si>
  <si>
    <t xml:space="preserve">    社会保险经办机构</t>
  </si>
  <si>
    <t>05</t>
  </si>
  <si>
    <t xml:space="preserve">  行政事业单位离退休</t>
  </si>
  <si>
    <t>04</t>
  </si>
  <si>
    <t xml:space="preserve">    未归口管理的行政单位离退休</t>
  </si>
  <si>
    <t xml:space="preserve">    机关事业单位基本养老保险缴费支出</t>
  </si>
  <si>
    <t>住房保障支出</t>
  </si>
  <si>
    <t>02</t>
  </si>
  <si>
    <t xml:space="preserve">  住房改革支出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</si>
  <si>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</si>
  <si>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</si>
  <si>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</si>
  <si>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</si>
  <si>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</si>
  <si>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</si>
  <si>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</si>
  <si>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</si>
  <si>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</si>
  <si>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</si>
  <si>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</si>
  <si>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</si>
  <si>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</si>
  <si>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</si>
  <si>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</si>
  <si>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</si>
  <si>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</si>
  <si>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</si>
  <si>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</si>
  <si>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</si>
  <si>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</si>
  <si>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</si>
  <si>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</si>
  <si>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</si>
  <si>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</si>
  <si>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</si>
  <si>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</si>
  <si>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</si>
  <si>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</si>
  <si>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</si>
  <si>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</si>
  <si>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</si>
  <si>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</si>
  <si>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</si>
  <si>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</si>
  <si>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</si>
  <si>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</si>
  <si>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</si>
  <si>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</si>
  <si>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</si>
  <si>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</si>
  <si>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</si>
  <si>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</si>
  <si>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</si>
  <si>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</si>
  <si>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</si>
  <si>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</si>
  <si>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</si>
  <si>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</si>
  <si>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</si>
  <si>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</si>
  <si>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</si>
  <si>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</si>
  <si>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</si>
  <si>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</si>
  <si>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</si>
  <si>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</si>
  <si>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</si>
  <si>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</si>
  <si>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</si>
  <si>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</si>
  <si>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工资奖金津贴补贴</t>
  </si>
  <si>
    <t>社会保障缴费</t>
  </si>
  <si>
    <t>03</t>
  </si>
  <si>
    <t>住房公积金</t>
  </si>
  <si>
    <t>办公经费</t>
  </si>
  <si>
    <t>06</t>
  </si>
  <si>
    <t>公务接待费</t>
  </si>
  <si>
    <t>会议费</t>
  </si>
  <si>
    <t>502</t>
  </si>
  <si>
    <t>培训费</t>
  </si>
  <si>
    <t>委托业务费</t>
  </si>
  <si>
    <t>维修（护）费</t>
  </si>
  <si>
    <t>其他商品服务支出</t>
  </si>
  <si>
    <t>离退休费</t>
  </si>
  <si>
    <t>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</si>
  <si>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</si>
  <si>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</si>
  <si>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</si>
  <si>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</si>
  <si>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</si>
  <si>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</si>
  <si>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</si>
  <si>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</si>
  <si>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</si>
  <si>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</si>
  <si>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</si>
  <si>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</si>
  <si>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</si>
  <si>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</si>
  <si>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</si>
  <si>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</si>
  <si>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</si>
  <si>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</si>
  <si>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</si>
  <si>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</si>
  <si>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</si>
  <si>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</si>
  <si>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</si>
  <si>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</si>
  <si>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</si>
  <si>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</si>
  <si>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</si>
  <si>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</si>
  <si>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</si>
  <si>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</si>
  <si>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</si>
  <si>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</si>
  <si>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</si>
  <si>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</si>
  <si>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</si>
  <si>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</si>
  <si>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</si>
  <si>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</si>
  <si>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</si>
  <si>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</si>
  <si>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</si>
  <si>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</si>
  <si>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</si>
  <si>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</si>
  <si>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</si>
  <si>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</si>
  <si>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</si>
  <si>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</si>
  <si>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</si>
  <si>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</si>
  <si>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</si>
  <si>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</si>
  <si>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</si>
  <si>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</si>
  <si>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</si>
  <si>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</si>
  <si>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</si>
  <si>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</si>
  <si>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</si>
  <si>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</si>
  <si>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</si>
  <si>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</si>
  <si>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</si>
  <si>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</si>
  <si>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</si>
  <si>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</si>
  <si>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</si>
  <si>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</si>
  <si>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</si>
  <si>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</si>
  <si>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</si>
  <si>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</si>
  <si>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</si>
  <si>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</si>
  <si>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</si>
  <si>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</si>
  <si>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</si>
  <si>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</si>
  <si>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</si>
  <si>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</si>
  <si>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</si>
  <si>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</si>
  <si>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</si>
  <si>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</si>
  <si>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</si>
  <si>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</si>
  <si>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</si>
  <si>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</si>
  <si>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</si>
  <si>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</si>
  <si>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</si>
  <si>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</si>
  <si>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</si>
  <si>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</si>
  <si>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</si>
  <si>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</si>
  <si>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</si>
  <si>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</si>
  <si>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</si>
  <si>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</si>
  <si>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</si>
  <si>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</si>
  <si>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</si>
  <si>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08</t>
  </si>
  <si>
    <t>机关事业单位基本养老保险</t>
  </si>
  <si>
    <t>职工基本医疗保险缴费</t>
  </si>
  <si>
    <t>公务员医疗补助缴费</t>
  </si>
  <si>
    <t>其他社会保险缴费</t>
  </si>
  <si>
    <t>07</t>
  </si>
  <si>
    <t>其他交通费用</t>
  </si>
  <si>
    <t>医疗费补助</t>
  </si>
  <si>
    <t>表3-2</t>
  </si>
  <si>
    <t>一般公共预算项目支出预算表</t>
  </si>
  <si>
    <t>单位名称（项目）</t>
  </si>
  <si>
    <t>业务运行费</t>
  </si>
  <si>
    <t>助征员费用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</si>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</sst>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_);\(#,##0\)"/>
    <numFmt numFmtId="179" formatCode="&quot;\&quot;#,##0.00_);\(&quot;\&quot;#,##0.00\)"/>
    <numFmt numFmtId="180" formatCode="#,##0.0000"/>
  </numFmts>
  <fonts count="4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7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6" fillId="0" borderId="3" applyNumberFormat="0" applyFill="0" applyAlignment="0" applyProtection="0"/>
    <xf numFmtId="0" fontId="21" fillId="8" borderId="0" applyNumberFormat="0" applyBorder="0" applyAlignment="0" applyProtection="0"/>
    <xf numFmtId="0" fontId="29" fillId="0" borderId="4" applyNumberFormat="0" applyFill="0" applyAlignment="0" applyProtection="0"/>
    <xf numFmtId="0" fontId="21" fillId="9" borderId="0" applyNumberFormat="0" applyBorder="0" applyAlignment="0" applyProtection="0"/>
    <xf numFmtId="0" fontId="35" fillId="10" borderId="5" applyNumberFormat="0" applyAlignment="0" applyProtection="0"/>
    <xf numFmtId="0" fontId="33" fillId="10" borderId="1" applyNumberFormat="0" applyAlignment="0" applyProtection="0"/>
    <xf numFmtId="0" fontId="24" fillId="11" borderId="6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7" applyNumberFormat="0" applyFill="0" applyAlignment="0" applyProtection="0"/>
    <xf numFmtId="0" fontId="30" fillId="0" borderId="8" applyNumberFormat="0" applyFill="0" applyAlignment="0" applyProtection="0"/>
    <xf numFmtId="0" fontId="38" fillId="4" borderId="0" applyNumberFormat="0" applyBorder="0" applyAlignment="0" applyProtection="0"/>
    <xf numFmtId="0" fontId="39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1" fillId="16" borderId="0" applyNumberFormat="0" applyBorder="0" applyAlignment="0" applyProtection="0"/>
    <xf numFmtId="0" fontId="22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</cellStyleXfs>
  <cellXfs count="212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Continuous" vertical="center"/>
    </xf>
    <xf numFmtId="177" fontId="9" fillId="0" borderId="13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1" fillId="10" borderId="0" xfId="0" applyNumberFormat="1" applyFont="1" applyFill="1" applyAlignment="1">
      <alignment/>
    </xf>
    <xf numFmtId="177" fontId="1" fillId="10" borderId="0" xfId="0" applyNumberFormat="1" applyFont="1" applyFill="1" applyAlignment="1">
      <alignment horizontal="right" vertical="center"/>
    </xf>
    <xf numFmtId="0" fontId="0" fillId="10" borderId="0" xfId="0" applyNumberFormat="1" applyFont="1" applyFill="1" applyAlignment="1">
      <alignment/>
    </xf>
    <xf numFmtId="177" fontId="2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>
      <alignment horizontal="right"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3" fillId="10" borderId="13" xfId="0" applyNumberFormat="1" applyFont="1" applyFill="1" applyBorder="1" applyAlignment="1">
      <alignment horizontal="center" vertical="center" wrapText="1"/>
    </xf>
    <xf numFmtId="49" fontId="3" fillId="1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177" fontId="1" fillId="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77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177" fontId="11" fillId="0" borderId="0" xfId="0" applyNumberFormat="1" applyFont="1" applyFill="1" applyAlignment="1" applyProtection="1">
      <alignment horizontal="centerContinuous" vertical="center"/>
      <protection/>
    </xf>
    <xf numFmtId="0" fontId="1" fillId="14" borderId="9" xfId="0" applyNumberFormat="1" applyFont="1" applyFill="1" applyBorder="1" applyAlignment="1" applyProtection="1">
      <alignment horizontal="left"/>
      <protection/>
    </xf>
    <xf numFmtId="177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Continuous" vertical="center"/>
    </xf>
    <xf numFmtId="177" fontId="1" fillId="10" borderId="0" xfId="0" applyNumberFormat="1" applyFont="1" applyFill="1" applyAlignment="1">
      <alignment/>
    </xf>
    <xf numFmtId="177" fontId="2" fillId="0" borderId="0" xfId="0" applyNumberFormat="1" applyFont="1" applyFill="1" applyAlignment="1" applyProtection="1">
      <alignment horizontal="centerContinuous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right" vertical="center" wrapText="1"/>
      <protection/>
    </xf>
    <xf numFmtId="177" fontId="0" fillId="10" borderId="0" xfId="0" applyNumberFormat="1" applyFont="1" applyFill="1" applyBorder="1" applyAlignment="1">
      <alignment/>
    </xf>
    <xf numFmtId="177" fontId="0" fillId="10" borderId="0" xfId="0" applyNumberFormat="1" applyFont="1" applyFill="1" applyAlignment="1">
      <alignment/>
    </xf>
    <xf numFmtId="0" fontId="12" fillId="10" borderId="0" xfId="0" applyNumberFormat="1" applyFont="1" applyFill="1" applyAlignment="1">
      <alignment/>
    </xf>
    <xf numFmtId="177" fontId="12" fillId="10" borderId="0" xfId="0" applyNumberFormat="1" applyFont="1" applyFill="1" applyAlignment="1">
      <alignment/>
    </xf>
    <xf numFmtId="0" fontId="12" fillId="10" borderId="0" xfId="0" applyNumberFormat="1" applyFont="1" applyFill="1" applyBorder="1" applyAlignment="1">
      <alignment/>
    </xf>
    <xf numFmtId="177" fontId="12" fillId="1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10" borderId="13" xfId="0" applyNumberFormat="1" applyFont="1" applyFill="1" applyBorder="1" applyAlignment="1">
      <alignment/>
    </xf>
    <xf numFmtId="0" fontId="0" fillId="10" borderId="13" xfId="0" applyNumberFormat="1" applyFont="1" applyFill="1" applyBorder="1" applyAlignment="1">
      <alignment/>
    </xf>
    <xf numFmtId="178" fontId="13" fillId="0" borderId="13" xfId="0" applyNumberFormat="1" applyFont="1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center" vertical="center"/>
    </xf>
    <xf numFmtId="178" fontId="13" fillId="10" borderId="13" xfId="0" applyNumberFormat="1" applyFont="1" applyFill="1" applyBorder="1" applyAlignment="1">
      <alignment horizontal="center" vertical="center"/>
    </xf>
    <xf numFmtId="178" fontId="13" fillId="1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7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9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80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14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63.83203125" style="0" customWidth="1"/>
  </cols>
  <sheetData>
    <row r="1" ht="14.25">
      <c r="A1" s="206"/>
    </row>
    <row r="3" ht="63.75" customHeight="1">
      <c r="A3" s="207" t="s">
        <v>0</v>
      </c>
    </row>
    <row r="4" ht="107.25" customHeight="1">
      <c r="A4" s="208" t="s">
        <v>1</v>
      </c>
    </row>
    <row r="5" ht="409.5" customHeight="1" hidden="1">
      <c r="A5" s="209"/>
    </row>
    <row r="6" ht="22.5">
      <c r="A6" s="210"/>
    </row>
    <row r="7" ht="57" customHeight="1">
      <c r="A7" s="210"/>
    </row>
    <row r="8" ht="78" customHeight="1"/>
    <row r="9" ht="82.5" customHeight="1">
      <c r="A9" s="211" t="s">
        <v>2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3" sqref="A3:IV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288</v>
      </c>
      <c r="I1" s="57"/>
    </row>
    <row r="2" spans="1:9" ht="25.5" customHeight="1">
      <c r="A2" s="3" t="s">
        <v>289</v>
      </c>
      <c r="B2" s="3"/>
      <c r="C2" s="3"/>
      <c r="D2" s="3"/>
      <c r="E2" s="3"/>
      <c r="F2" s="3"/>
      <c r="G2" s="3"/>
      <c r="H2" s="3"/>
      <c r="I2" s="57"/>
    </row>
    <row r="3" spans="1:9" ht="19.5" customHeight="1">
      <c r="A3" s="5" t="s">
        <v>5</v>
      </c>
      <c r="B3" s="41"/>
      <c r="C3" s="41"/>
      <c r="D3" s="41"/>
      <c r="E3" s="41"/>
      <c r="F3" s="41"/>
      <c r="G3" s="41"/>
      <c r="H3" s="6" t="s">
        <v>6</v>
      </c>
      <c r="I3" s="57"/>
    </row>
    <row r="4" spans="1:9" ht="19.5" customHeight="1">
      <c r="A4" s="15" t="s">
        <v>290</v>
      </c>
      <c r="B4" s="15" t="s">
        <v>291</v>
      </c>
      <c r="C4" s="10" t="s">
        <v>292</v>
      </c>
      <c r="D4" s="10"/>
      <c r="E4" s="10"/>
      <c r="F4" s="10"/>
      <c r="G4" s="10"/>
      <c r="H4" s="10"/>
      <c r="I4" s="57"/>
    </row>
    <row r="5" spans="1:9" ht="19.5" customHeight="1">
      <c r="A5" s="15"/>
      <c r="B5" s="15"/>
      <c r="C5" s="42" t="s">
        <v>58</v>
      </c>
      <c r="D5" s="43" t="s">
        <v>205</v>
      </c>
      <c r="E5" s="44" t="s">
        <v>293</v>
      </c>
      <c r="F5" s="45"/>
      <c r="G5" s="45"/>
      <c r="H5" s="46" t="s">
        <v>163</v>
      </c>
      <c r="I5" s="57"/>
    </row>
    <row r="6" spans="1:9" ht="33.75" customHeight="1">
      <c r="A6" s="20"/>
      <c r="B6" s="20"/>
      <c r="C6" s="47"/>
      <c r="D6" s="21"/>
      <c r="E6" s="48" t="s">
        <v>73</v>
      </c>
      <c r="F6" s="49" t="s">
        <v>294</v>
      </c>
      <c r="G6" s="50" t="s">
        <v>295</v>
      </c>
      <c r="H6" s="51"/>
      <c r="I6" s="57"/>
    </row>
    <row r="7" spans="1:9" ht="19.5" customHeight="1">
      <c r="A7" s="66">
        <v>503001</v>
      </c>
      <c r="B7" s="66" t="s">
        <v>0</v>
      </c>
      <c r="C7" s="66">
        <v>1.8</v>
      </c>
      <c r="D7" s="66"/>
      <c r="E7" s="67"/>
      <c r="F7" s="66"/>
      <c r="G7" s="66"/>
      <c r="H7" s="68">
        <v>1.8</v>
      </c>
      <c r="I7" s="57"/>
    </row>
    <row r="8" spans="1:9" ht="19.5" customHeight="1">
      <c r="A8" s="58"/>
      <c r="B8" s="58"/>
      <c r="C8" s="58"/>
      <c r="D8" s="58"/>
      <c r="E8" s="59"/>
      <c r="F8" s="60"/>
      <c r="G8" s="60"/>
      <c r="H8" s="57"/>
      <c r="I8" s="62"/>
    </row>
    <row r="9" spans="1:9" ht="19.5" customHeight="1">
      <c r="A9" s="58"/>
      <c r="B9" s="58"/>
      <c r="C9" s="58"/>
      <c r="D9" s="58"/>
      <c r="E9" s="61"/>
      <c r="F9" s="58"/>
      <c r="G9" s="58"/>
      <c r="H9" s="62"/>
      <c r="I9" s="62"/>
    </row>
    <row r="10" spans="1:9" ht="19.5" customHeight="1">
      <c r="A10" s="58"/>
      <c r="B10" s="58"/>
      <c r="C10" s="58"/>
      <c r="D10" s="58"/>
      <c r="E10" s="61"/>
      <c r="F10" s="58"/>
      <c r="G10" s="58"/>
      <c r="H10" s="62"/>
      <c r="I10" s="62"/>
    </row>
    <row r="11" spans="1:9" ht="19.5" customHeight="1">
      <c r="A11" s="58"/>
      <c r="B11" s="58"/>
      <c r="C11" s="58"/>
      <c r="D11" s="58"/>
      <c r="E11" s="59"/>
      <c r="F11" s="58"/>
      <c r="G11" s="58"/>
      <c r="H11" s="62"/>
      <c r="I11" s="62"/>
    </row>
    <row r="12" spans="1:9" ht="19.5" customHeight="1">
      <c r="A12" s="58"/>
      <c r="B12" s="58"/>
      <c r="C12" s="58"/>
      <c r="D12" s="58"/>
      <c r="E12" s="59"/>
      <c r="F12" s="58"/>
      <c r="G12" s="58"/>
      <c r="H12" s="62"/>
      <c r="I12" s="62"/>
    </row>
    <row r="13" spans="1:9" ht="19.5" customHeight="1">
      <c r="A13" s="58"/>
      <c r="B13" s="58"/>
      <c r="C13" s="58"/>
      <c r="D13" s="58"/>
      <c r="E13" s="61"/>
      <c r="F13" s="58"/>
      <c r="G13" s="58"/>
      <c r="H13" s="62"/>
      <c r="I13" s="62"/>
    </row>
    <row r="14" spans="1:9" ht="19.5" customHeight="1">
      <c r="A14" s="58"/>
      <c r="B14" s="58"/>
      <c r="C14" s="58"/>
      <c r="D14" s="58"/>
      <c r="E14" s="61"/>
      <c r="F14" s="58"/>
      <c r="G14" s="58"/>
      <c r="H14" s="62"/>
      <c r="I14" s="62"/>
    </row>
    <row r="15" spans="1:9" ht="19.5" customHeight="1">
      <c r="A15" s="58"/>
      <c r="B15" s="58"/>
      <c r="C15" s="58"/>
      <c r="D15" s="58"/>
      <c r="E15" s="59"/>
      <c r="F15" s="58"/>
      <c r="G15" s="58"/>
      <c r="H15" s="62"/>
      <c r="I15" s="62"/>
    </row>
    <row r="16" spans="1:9" ht="19.5" customHeight="1">
      <c r="A16" s="58"/>
      <c r="B16" s="58"/>
      <c r="C16" s="58"/>
      <c r="D16" s="58"/>
      <c r="E16" s="59"/>
      <c r="F16" s="58"/>
      <c r="G16" s="58"/>
      <c r="H16" s="62"/>
      <c r="I16" s="62"/>
    </row>
    <row r="17" spans="1:9" ht="19.5" customHeight="1">
      <c r="A17" s="58"/>
      <c r="B17" s="58"/>
      <c r="C17" s="58"/>
      <c r="D17" s="58"/>
      <c r="E17" s="63"/>
      <c r="F17" s="58"/>
      <c r="G17" s="58"/>
      <c r="H17" s="62"/>
      <c r="I17" s="62"/>
    </row>
    <row r="18" spans="1:9" ht="19.5" customHeight="1">
      <c r="A18" s="58"/>
      <c r="B18" s="58"/>
      <c r="C18" s="58"/>
      <c r="D18" s="58"/>
      <c r="E18" s="61"/>
      <c r="F18" s="58"/>
      <c r="G18" s="58"/>
      <c r="H18" s="62"/>
      <c r="I18" s="62"/>
    </row>
    <row r="19" spans="1:9" ht="19.5" customHeight="1">
      <c r="A19" s="61"/>
      <c r="B19" s="61"/>
      <c r="C19" s="61"/>
      <c r="D19" s="61"/>
      <c r="E19" s="61"/>
      <c r="F19" s="58"/>
      <c r="G19" s="58"/>
      <c r="H19" s="62"/>
      <c r="I19" s="62"/>
    </row>
    <row r="20" spans="1:9" ht="19.5" customHeight="1">
      <c r="A20" s="62"/>
      <c r="B20" s="62"/>
      <c r="C20" s="62"/>
      <c r="D20" s="62"/>
      <c r="E20" s="64"/>
      <c r="F20" s="62"/>
      <c r="G20" s="62"/>
      <c r="H20" s="62"/>
      <c r="I20" s="62"/>
    </row>
    <row r="21" spans="1:9" ht="19.5" customHeight="1">
      <c r="A21" s="62"/>
      <c r="B21" s="62"/>
      <c r="C21" s="62"/>
      <c r="D21" s="62"/>
      <c r="E21" s="64"/>
      <c r="F21" s="62"/>
      <c r="G21" s="62"/>
      <c r="H21" s="62"/>
      <c r="I21" s="62"/>
    </row>
    <row r="22" spans="1:9" ht="19.5" customHeight="1">
      <c r="A22" s="62"/>
      <c r="B22" s="62"/>
      <c r="C22" s="62"/>
      <c r="D22" s="62"/>
      <c r="E22" s="64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4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4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4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4"/>
      <c r="F26" s="62"/>
      <c r="G26" s="62"/>
      <c r="H26" s="62"/>
      <c r="I26" s="62"/>
    </row>
    <row r="27" spans="1:9" ht="19.5" customHeight="1">
      <c r="A27" s="62"/>
      <c r="B27" s="62"/>
      <c r="C27" s="62"/>
      <c r="D27" s="62"/>
      <c r="E27" s="64"/>
      <c r="F27" s="62"/>
      <c r="G27" s="62"/>
      <c r="H27" s="62"/>
      <c r="I27" s="62"/>
    </row>
    <row r="28" spans="1:9" ht="19.5" customHeight="1">
      <c r="A28" s="62"/>
      <c r="B28" s="62"/>
      <c r="C28" s="62"/>
      <c r="D28" s="62"/>
      <c r="E28" s="64"/>
      <c r="F28" s="62"/>
      <c r="G28" s="62"/>
      <c r="H28" s="62"/>
      <c r="I28" s="62"/>
    </row>
    <row r="29" spans="1:9" ht="19.5" customHeight="1">
      <c r="A29" s="62"/>
      <c r="B29" s="62"/>
      <c r="C29" s="62"/>
      <c r="D29" s="62"/>
      <c r="E29" s="64"/>
      <c r="F29" s="62"/>
      <c r="G29" s="62"/>
      <c r="H29" s="62"/>
      <c r="I29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296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3" t="s">
        <v>297</v>
      </c>
      <c r="B2" s="3"/>
      <c r="C2" s="3"/>
      <c r="D2" s="3"/>
      <c r="E2" s="3"/>
      <c r="F2" s="3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7" t="s">
        <v>57</v>
      </c>
      <c r="B4" s="7"/>
      <c r="C4" s="7"/>
      <c r="D4" s="8"/>
      <c r="E4" s="9"/>
      <c r="F4" s="10" t="s">
        <v>298</v>
      </c>
      <c r="G4" s="10"/>
      <c r="H4" s="1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1" t="s">
        <v>68</v>
      </c>
      <c r="B5" s="12"/>
      <c r="C5" s="13"/>
      <c r="D5" s="14" t="s">
        <v>69</v>
      </c>
      <c r="E5" s="15" t="s">
        <v>103</v>
      </c>
      <c r="F5" s="16" t="s">
        <v>58</v>
      </c>
      <c r="G5" s="16" t="s">
        <v>99</v>
      </c>
      <c r="H5" s="10" t="s">
        <v>100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7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3"/>
      <c r="B7" s="23"/>
      <c r="C7" s="23"/>
      <c r="D7" s="23"/>
      <c r="E7" s="23"/>
      <c r="F7" s="24"/>
      <c r="G7" s="25"/>
      <c r="H7" s="24"/>
      <c r="I7" s="33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7"/>
      <c r="E8" s="28"/>
      <c r="F8" s="28"/>
      <c r="G8" s="2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9"/>
      <c r="B10" s="29"/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9"/>
      <c r="B11" s="29"/>
      <c r="C11" s="29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30"/>
      <c r="E12" s="30"/>
      <c r="F12" s="30"/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30"/>
      <c r="E14" s="30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9"/>
      <c r="B16" s="29"/>
      <c r="C16" s="29"/>
      <c r="D16" s="29"/>
      <c r="E16" s="29"/>
      <c r="F16" s="29"/>
      <c r="G16" s="29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9"/>
      <c r="B17" s="29"/>
      <c r="C17" s="29"/>
      <c r="D17" s="30"/>
      <c r="E17" s="30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9"/>
      <c r="B18" s="29"/>
      <c r="C18" s="29"/>
      <c r="D18" s="30"/>
      <c r="E18" s="30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9"/>
      <c r="B19" s="29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9"/>
      <c r="B20" s="29"/>
      <c r="C20" s="29"/>
      <c r="D20" s="30"/>
      <c r="E20" s="30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9"/>
      <c r="B21" s="29"/>
      <c r="C21" s="29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299</v>
      </c>
      <c r="I1" s="57"/>
    </row>
    <row r="2" spans="1:9" ht="25.5" customHeight="1">
      <c r="A2" s="3" t="s">
        <v>300</v>
      </c>
      <c r="B2" s="3"/>
      <c r="C2" s="3"/>
      <c r="D2" s="3"/>
      <c r="E2" s="3"/>
      <c r="F2" s="3"/>
      <c r="G2" s="3"/>
      <c r="H2" s="3"/>
      <c r="I2" s="57"/>
    </row>
    <row r="3" spans="1:9" ht="19.5" customHeight="1">
      <c r="A3" s="5" t="s">
        <v>5</v>
      </c>
      <c r="B3" s="41"/>
      <c r="C3" s="41"/>
      <c r="D3" s="41"/>
      <c r="E3" s="41"/>
      <c r="F3" s="41"/>
      <c r="G3" s="41"/>
      <c r="H3" s="6" t="s">
        <v>6</v>
      </c>
      <c r="I3" s="57"/>
    </row>
    <row r="4" spans="1:9" ht="19.5" customHeight="1">
      <c r="A4" s="15" t="s">
        <v>290</v>
      </c>
      <c r="B4" s="15" t="s">
        <v>291</v>
      </c>
      <c r="C4" s="10" t="s">
        <v>292</v>
      </c>
      <c r="D4" s="10"/>
      <c r="E4" s="10"/>
      <c r="F4" s="10"/>
      <c r="G4" s="10"/>
      <c r="H4" s="10"/>
      <c r="I4" s="57"/>
    </row>
    <row r="5" spans="1:9" ht="19.5" customHeight="1">
      <c r="A5" s="15"/>
      <c r="B5" s="15"/>
      <c r="C5" s="42" t="s">
        <v>58</v>
      </c>
      <c r="D5" s="43" t="s">
        <v>205</v>
      </c>
      <c r="E5" s="44" t="s">
        <v>293</v>
      </c>
      <c r="F5" s="45"/>
      <c r="G5" s="45"/>
      <c r="H5" s="46" t="s">
        <v>163</v>
      </c>
      <c r="I5" s="57"/>
    </row>
    <row r="6" spans="1:9" ht="33.75" customHeight="1">
      <c r="A6" s="20"/>
      <c r="B6" s="20"/>
      <c r="C6" s="47"/>
      <c r="D6" s="21"/>
      <c r="E6" s="48" t="s">
        <v>73</v>
      </c>
      <c r="F6" s="49" t="s">
        <v>294</v>
      </c>
      <c r="G6" s="50" t="s">
        <v>295</v>
      </c>
      <c r="H6" s="51"/>
      <c r="I6" s="57"/>
    </row>
    <row r="7" spans="1:9" ht="19.5" customHeight="1">
      <c r="A7" s="23"/>
      <c r="B7" s="52"/>
      <c r="C7" s="25"/>
      <c r="D7" s="53"/>
      <c r="E7" s="53"/>
      <c r="F7" s="53"/>
      <c r="G7" s="24"/>
      <c r="H7" s="54"/>
      <c r="I7" s="65"/>
    </row>
    <row r="8" spans="1:9" ht="19.5" customHeight="1">
      <c r="A8" s="55"/>
      <c r="B8" s="55"/>
      <c r="C8" s="55"/>
      <c r="D8" s="55"/>
      <c r="E8" s="56"/>
      <c r="F8" s="55"/>
      <c r="G8" s="55"/>
      <c r="H8" s="57"/>
      <c r="I8" s="57"/>
    </row>
    <row r="9" spans="1:9" ht="19.5" customHeight="1">
      <c r="A9" s="58"/>
      <c r="B9" s="58"/>
      <c r="C9" s="58"/>
      <c r="D9" s="58"/>
      <c r="E9" s="59"/>
      <c r="F9" s="60"/>
      <c r="G9" s="60"/>
      <c r="H9" s="57"/>
      <c r="I9" s="62"/>
    </row>
    <row r="10" spans="1:9" ht="19.5" customHeight="1">
      <c r="A10" s="58"/>
      <c r="B10" s="58"/>
      <c r="C10" s="58"/>
      <c r="D10" s="58"/>
      <c r="E10" s="61"/>
      <c r="F10" s="58"/>
      <c r="G10" s="58"/>
      <c r="H10" s="62"/>
      <c r="I10" s="62"/>
    </row>
    <row r="11" spans="1:9" ht="19.5" customHeight="1">
      <c r="A11" s="58"/>
      <c r="B11" s="58"/>
      <c r="C11" s="58"/>
      <c r="D11" s="58"/>
      <c r="E11" s="61"/>
      <c r="F11" s="58"/>
      <c r="G11" s="58"/>
      <c r="H11" s="62"/>
      <c r="I11" s="62"/>
    </row>
    <row r="12" spans="1:9" ht="19.5" customHeight="1">
      <c r="A12" s="58"/>
      <c r="B12" s="58"/>
      <c r="C12" s="58"/>
      <c r="D12" s="58"/>
      <c r="E12" s="59"/>
      <c r="F12" s="58"/>
      <c r="G12" s="58"/>
      <c r="H12" s="62"/>
      <c r="I12" s="62"/>
    </row>
    <row r="13" spans="1:9" ht="19.5" customHeight="1">
      <c r="A13" s="58"/>
      <c r="B13" s="58"/>
      <c r="C13" s="58"/>
      <c r="D13" s="58"/>
      <c r="E13" s="59"/>
      <c r="F13" s="58"/>
      <c r="G13" s="58"/>
      <c r="H13" s="62"/>
      <c r="I13" s="62"/>
    </row>
    <row r="14" spans="1:9" ht="19.5" customHeight="1">
      <c r="A14" s="58"/>
      <c r="B14" s="58"/>
      <c r="C14" s="58"/>
      <c r="D14" s="58"/>
      <c r="E14" s="61"/>
      <c r="F14" s="58"/>
      <c r="G14" s="58"/>
      <c r="H14" s="62"/>
      <c r="I14" s="62"/>
    </row>
    <row r="15" spans="1:9" ht="19.5" customHeight="1">
      <c r="A15" s="58"/>
      <c r="B15" s="58"/>
      <c r="C15" s="58"/>
      <c r="D15" s="58"/>
      <c r="E15" s="61"/>
      <c r="F15" s="58"/>
      <c r="G15" s="58"/>
      <c r="H15" s="62"/>
      <c r="I15" s="62"/>
    </row>
    <row r="16" spans="1:9" ht="19.5" customHeight="1">
      <c r="A16" s="58"/>
      <c r="B16" s="58"/>
      <c r="C16" s="58"/>
      <c r="D16" s="58"/>
      <c r="E16" s="59"/>
      <c r="F16" s="58"/>
      <c r="G16" s="58"/>
      <c r="H16" s="62"/>
      <c r="I16" s="62"/>
    </row>
    <row r="17" spans="1:9" ht="19.5" customHeight="1">
      <c r="A17" s="58"/>
      <c r="B17" s="58"/>
      <c r="C17" s="58"/>
      <c r="D17" s="58"/>
      <c r="E17" s="59"/>
      <c r="F17" s="58"/>
      <c r="G17" s="58"/>
      <c r="H17" s="62"/>
      <c r="I17" s="62"/>
    </row>
    <row r="18" spans="1:9" ht="19.5" customHeight="1">
      <c r="A18" s="58"/>
      <c r="B18" s="58"/>
      <c r="C18" s="58"/>
      <c r="D18" s="58"/>
      <c r="E18" s="63"/>
      <c r="F18" s="58"/>
      <c r="G18" s="58"/>
      <c r="H18" s="62"/>
      <c r="I18" s="62"/>
    </row>
    <row r="19" spans="1:9" ht="19.5" customHeight="1">
      <c r="A19" s="58"/>
      <c r="B19" s="58"/>
      <c r="C19" s="58"/>
      <c r="D19" s="58"/>
      <c r="E19" s="61"/>
      <c r="F19" s="58"/>
      <c r="G19" s="58"/>
      <c r="H19" s="62"/>
      <c r="I19" s="62"/>
    </row>
    <row r="20" spans="1:9" ht="19.5" customHeight="1">
      <c r="A20" s="61"/>
      <c r="B20" s="61"/>
      <c r="C20" s="61"/>
      <c r="D20" s="61"/>
      <c r="E20" s="61"/>
      <c r="F20" s="58"/>
      <c r="G20" s="58"/>
      <c r="H20" s="62"/>
      <c r="I20" s="62"/>
    </row>
    <row r="21" spans="1:9" ht="19.5" customHeight="1">
      <c r="A21" s="62"/>
      <c r="B21" s="62"/>
      <c r="C21" s="62"/>
      <c r="D21" s="62"/>
      <c r="E21" s="64"/>
      <c r="F21" s="62"/>
      <c r="G21" s="62"/>
      <c r="H21" s="62"/>
      <c r="I21" s="62"/>
    </row>
    <row r="22" spans="1:9" ht="19.5" customHeight="1">
      <c r="A22" s="62"/>
      <c r="B22" s="62"/>
      <c r="C22" s="62"/>
      <c r="D22" s="62"/>
      <c r="E22" s="64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4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4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4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4"/>
      <c r="F26" s="62"/>
      <c r="G26" s="62"/>
      <c r="H26" s="62"/>
      <c r="I26" s="62"/>
    </row>
    <row r="27" spans="1:9" ht="19.5" customHeight="1">
      <c r="A27" s="62"/>
      <c r="B27" s="62"/>
      <c r="C27" s="62"/>
      <c r="D27" s="62"/>
      <c r="E27" s="64"/>
      <c r="F27" s="62"/>
      <c r="G27" s="62"/>
      <c r="H27" s="62"/>
      <c r="I27" s="62"/>
    </row>
    <row r="28" spans="1:9" ht="19.5" customHeight="1">
      <c r="A28" s="62"/>
      <c r="B28" s="62"/>
      <c r="C28" s="62"/>
      <c r="D28" s="62"/>
      <c r="E28" s="64"/>
      <c r="F28" s="62"/>
      <c r="G28" s="62"/>
      <c r="H28" s="62"/>
      <c r="I28" s="62"/>
    </row>
    <row r="29" spans="1:9" ht="19.5" customHeight="1">
      <c r="A29" s="62"/>
      <c r="B29" s="62"/>
      <c r="C29" s="62"/>
      <c r="D29" s="62"/>
      <c r="E29" s="64"/>
      <c r="F29" s="62"/>
      <c r="G29" s="62"/>
      <c r="H29" s="62"/>
      <c r="I29" s="62"/>
    </row>
    <row r="30" spans="1:9" ht="19.5" customHeight="1">
      <c r="A30" s="62"/>
      <c r="B30" s="62"/>
      <c r="C30" s="62"/>
      <c r="D30" s="62"/>
      <c r="E30" s="64"/>
      <c r="F30" s="62"/>
      <c r="G30" s="62"/>
      <c r="H30" s="62"/>
      <c r="I30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301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3" t="s">
        <v>302</v>
      </c>
      <c r="B2" s="3"/>
      <c r="C2" s="3"/>
      <c r="D2" s="3"/>
      <c r="E2" s="3"/>
      <c r="F2" s="3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7" t="s">
        <v>57</v>
      </c>
      <c r="B4" s="7"/>
      <c r="C4" s="7"/>
      <c r="D4" s="8"/>
      <c r="E4" s="9"/>
      <c r="F4" s="10" t="s">
        <v>303</v>
      </c>
      <c r="G4" s="10"/>
      <c r="H4" s="1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1" t="s">
        <v>68</v>
      </c>
      <c r="B5" s="12"/>
      <c r="C5" s="13"/>
      <c r="D5" s="14" t="s">
        <v>69</v>
      </c>
      <c r="E5" s="15" t="s">
        <v>103</v>
      </c>
      <c r="F5" s="16" t="s">
        <v>58</v>
      </c>
      <c r="G5" s="16" t="s">
        <v>99</v>
      </c>
      <c r="H5" s="10" t="s">
        <v>100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7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3"/>
      <c r="B7" s="23"/>
      <c r="C7" s="23"/>
      <c r="D7" s="23"/>
      <c r="E7" s="23"/>
      <c r="F7" s="24"/>
      <c r="G7" s="25"/>
      <c r="H7" s="24"/>
      <c r="I7" s="33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7"/>
      <c r="E8" s="28"/>
      <c r="F8" s="28"/>
      <c r="G8" s="2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9"/>
      <c r="B10" s="29"/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9"/>
      <c r="B11" s="29"/>
      <c r="C11" s="29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30"/>
      <c r="E12" s="30"/>
      <c r="F12" s="30"/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30"/>
      <c r="E14" s="30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9"/>
      <c r="B16" s="29"/>
      <c r="C16" s="29"/>
      <c r="D16" s="29"/>
      <c r="E16" s="29"/>
      <c r="F16" s="29"/>
      <c r="G16" s="29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9"/>
      <c r="B17" s="29"/>
      <c r="C17" s="29"/>
      <c r="D17" s="30"/>
      <c r="E17" s="30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9"/>
      <c r="B18" s="29"/>
      <c r="C18" s="29"/>
      <c r="D18" s="30"/>
      <c r="E18" s="30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9"/>
      <c r="B19" s="29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9"/>
      <c r="B20" s="29"/>
      <c r="C20" s="29"/>
      <c r="D20" s="30"/>
      <c r="E20" s="30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9"/>
      <c r="B21" s="29"/>
      <c r="C21" s="29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6" sqref="A1:IV6553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45"/>
      <c r="B1" s="145"/>
      <c r="C1" s="145"/>
      <c r="D1" s="40" t="s">
        <v>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</row>
    <row r="2" spans="1:31" ht="20.25" customHeight="1">
      <c r="A2" s="3" t="s">
        <v>4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1:31" ht="20.25" customHeight="1">
      <c r="A3" s="157" t="s">
        <v>5</v>
      </c>
      <c r="B3" s="157"/>
      <c r="C3" s="38"/>
      <c r="D3" s="6" t="s">
        <v>6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1" ht="20.25" customHeight="1">
      <c r="A4" s="158" t="s">
        <v>7</v>
      </c>
      <c r="B4" s="158"/>
      <c r="C4" s="158" t="s">
        <v>8</v>
      </c>
      <c r="D4" s="158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20.25" customHeight="1">
      <c r="A5" s="159" t="s">
        <v>9</v>
      </c>
      <c r="B5" s="159" t="s">
        <v>10</v>
      </c>
      <c r="C5" s="159" t="s">
        <v>9</v>
      </c>
      <c r="D5" s="161" t="s">
        <v>10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ht="20.25" customHeight="1">
      <c r="A6" s="171" t="s">
        <v>11</v>
      </c>
      <c r="B6" s="167">
        <v>1189.78</v>
      </c>
      <c r="C6" s="171" t="s">
        <v>12</v>
      </c>
      <c r="D6" s="167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ht="20.25" customHeight="1">
      <c r="A7" s="171" t="s">
        <v>13</v>
      </c>
      <c r="B7" s="167"/>
      <c r="C7" s="171" t="s">
        <v>14</v>
      </c>
      <c r="D7" s="167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ht="20.25" customHeight="1">
      <c r="A8" s="171" t="s">
        <v>15</v>
      </c>
      <c r="B8" s="167"/>
      <c r="C8" s="171" t="s">
        <v>16</v>
      </c>
      <c r="D8" s="167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ht="20.25" customHeight="1">
      <c r="A9" s="171" t="s">
        <v>17</v>
      </c>
      <c r="B9" s="167"/>
      <c r="C9" s="171" t="s">
        <v>18</v>
      </c>
      <c r="D9" s="167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ht="20.25" customHeight="1">
      <c r="A10" s="171" t="s">
        <v>19</v>
      </c>
      <c r="B10" s="167"/>
      <c r="C10" s="171" t="s">
        <v>20</v>
      </c>
      <c r="D10" s="167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ht="20.25" customHeight="1">
      <c r="A11" s="171" t="s">
        <v>21</v>
      </c>
      <c r="B11" s="167"/>
      <c r="C11" s="171" t="s">
        <v>22</v>
      </c>
      <c r="D11" s="167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ht="20.25" customHeight="1">
      <c r="A12" s="171"/>
      <c r="B12" s="167"/>
      <c r="C12" s="171" t="s">
        <v>23</v>
      </c>
      <c r="D12" s="167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ht="20.25" customHeight="1">
      <c r="A13" s="169"/>
      <c r="B13" s="167"/>
      <c r="C13" s="171" t="s">
        <v>24</v>
      </c>
      <c r="D13" s="167">
        <v>1102.32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ht="20.25" customHeight="1">
      <c r="A14" s="169"/>
      <c r="B14" s="167"/>
      <c r="C14" s="171" t="s">
        <v>25</v>
      </c>
      <c r="D14" s="167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ht="20.25" customHeight="1">
      <c r="A15" s="169"/>
      <c r="B15" s="167"/>
      <c r="C15" s="171" t="s">
        <v>26</v>
      </c>
      <c r="D15" s="167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ht="20.25" customHeight="1">
      <c r="A16" s="169"/>
      <c r="B16" s="167"/>
      <c r="C16" s="171" t="s">
        <v>27</v>
      </c>
      <c r="D16" s="167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ht="20.25" customHeight="1">
      <c r="A17" s="169"/>
      <c r="B17" s="167"/>
      <c r="C17" s="171" t="s">
        <v>28</v>
      </c>
      <c r="D17" s="167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20.25" customHeight="1">
      <c r="A18" s="169"/>
      <c r="B18" s="167"/>
      <c r="C18" s="171" t="s">
        <v>29</v>
      </c>
      <c r="D18" s="167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1:31" ht="20.25" customHeight="1">
      <c r="A19" s="169"/>
      <c r="B19" s="167"/>
      <c r="C19" s="171" t="s">
        <v>30</v>
      </c>
      <c r="D19" s="167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</row>
    <row r="20" spans="1:31" ht="20.25" customHeight="1">
      <c r="A20" s="169"/>
      <c r="B20" s="167"/>
      <c r="C20" s="171" t="s">
        <v>31</v>
      </c>
      <c r="D20" s="167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1:31" ht="20.25" customHeight="1">
      <c r="A21" s="169"/>
      <c r="B21" s="167"/>
      <c r="C21" s="171" t="s">
        <v>32</v>
      </c>
      <c r="D21" s="16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</row>
    <row r="22" spans="1:31" ht="20.25" customHeight="1">
      <c r="A22" s="169"/>
      <c r="B22" s="167"/>
      <c r="C22" s="171" t="s">
        <v>33</v>
      </c>
      <c r="D22" s="167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</row>
    <row r="23" spans="1:31" ht="20.25" customHeight="1">
      <c r="A23" s="169"/>
      <c r="B23" s="167"/>
      <c r="C23" s="171" t="s">
        <v>34</v>
      </c>
      <c r="D23" s="167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ht="20.25" customHeight="1">
      <c r="A24" s="169"/>
      <c r="B24" s="167"/>
      <c r="C24" s="171" t="s">
        <v>35</v>
      </c>
      <c r="D24" s="167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pans="1:31" ht="20.25" customHeight="1">
      <c r="A25" s="169"/>
      <c r="B25" s="167"/>
      <c r="C25" s="171" t="s">
        <v>36</v>
      </c>
      <c r="D25" s="167">
        <v>87.46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1:31" ht="20.25" customHeight="1">
      <c r="A26" s="171"/>
      <c r="B26" s="167"/>
      <c r="C26" s="171" t="s">
        <v>37</v>
      </c>
      <c r="D26" s="167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</row>
    <row r="27" spans="1:31" ht="20.25" customHeight="1">
      <c r="A27" s="171"/>
      <c r="B27" s="167"/>
      <c r="C27" s="171" t="s">
        <v>38</v>
      </c>
      <c r="D27" s="167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1:31" ht="20.25" customHeight="1">
      <c r="A28" s="171"/>
      <c r="B28" s="167"/>
      <c r="C28" s="171" t="s">
        <v>39</v>
      </c>
      <c r="D28" s="167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</row>
    <row r="29" spans="1:31" ht="20.25" customHeight="1">
      <c r="A29" s="171"/>
      <c r="B29" s="167"/>
      <c r="C29" s="171" t="s">
        <v>40</v>
      </c>
      <c r="D29" s="167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1:31" ht="20.25" customHeight="1">
      <c r="A30" s="171"/>
      <c r="B30" s="167"/>
      <c r="C30" s="171" t="s">
        <v>41</v>
      </c>
      <c r="D30" s="167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</row>
    <row r="31" spans="1:31" ht="20.25" customHeight="1">
      <c r="A31" s="171"/>
      <c r="B31" s="167"/>
      <c r="C31" s="171" t="s">
        <v>42</v>
      </c>
      <c r="D31" s="167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1:31" ht="20.25" customHeight="1">
      <c r="A32" s="171"/>
      <c r="B32" s="167"/>
      <c r="C32" s="171" t="s">
        <v>43</v>
      </c>
      <c r="D32" s="167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ht="20.25" customHeight="1">
      <c r="A33" s="171"/>
      <c r="B33" s="167"/>
      <c r="C33" s="171" t="s">
        <v>44</v>
      </c>
      <c r="D33" s="167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ht="20.25" customHeight="1">
      <c r="A34" s="171"/>
      <c r="B34" s="167"/>
      <c r="C34" s="171"/>
      <c r="D34" s="173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</row>
    <row r="35" spans="1:31" ht="20.25" customHeight="1">
      <c r="A35" s="159" t="s">
        <v>45</v>
      </c>
      <c r="B35" s="173">
        <f>SUM(B6:B33)</f>
        <v>1189.78</v>
      </c>
      <c r="C35" s="159" t="s">
        <v>46</v>
      </c>
      <c r="D35" s="173">
        <f>SUM(D6:D33)</f>
        <v>1189.78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</row>
    <row r="36" spans="1:31" ht="20.25" customHeight="1">
      <c r="A36" s="171" t="s">
        <v>47</v>
      </c>
      <c r="B36" s="167"/>
      <c r="C36" s="171" t="s">
        <v>48</v>
      </c>
      <c r="D36" s="167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</row>
    <row r="37" spans="1:31" ht="20.25" customHeight="1">
      <c r="A37" s="171" t="s">
        <v>49</v>
      </c>
      <c r="B37" s="167"/>
      <c r="C37" s="171" t="s">
        <v>50</v>
      </c>
      <c r="D37" s="167"/>
      <c r="E37" s="180"/>
      <c r="F37" s="180"/>
      <c r="G37" s="205" t="s">
        <v>51</v>
      </c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</row>
    <row r="38" spans="1:31" ht="20.25" customHeight="1">
      <c r="A38" s="171"/>
      <c r="B38" s="167"/>
      <c r="C38" s="171" t="s">
        <v>52</v>
      </c>
      <c r="D38" s="167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</row>
    <row r="39" spans="1:31" ht="20.25" customHeight="1">
      <c r="A39" s="171"/>
      <c r="B39" s="175"/>
      <c r="C39" s="171"/>
      <c r="D39" s="173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20.25" customHeight="1">
      <c r="A40" s="159" t="s">
        <v>53</v>
      </c>
      <c r="B40" s="175">
        <f>SUM(B35:B37)</f>
        <v>1189.78</v>
      </c>
      <c r="C40" s="159" t="s">
        <v>54</v>
      </c>
      <c r="D40" s="173">
        <f>SUM(D35,D36,D38)</f>
        <v>1189.78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20.25" customHeight="1">
      <c r="A41" s="177"/>
      <c r="B41" s="178"/>
      <c r="C41" s="179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45"/>
      <c r="T1" s="204" t="s">
        <v>55</v>
      </c>
    </row>
    <row r="2" spans="1:20" ht="19.5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5</v>
      </c>
      <c r="B3" s="4"/>
      <c r="C3" s="4"/>
      <c r="D3" s="4"/>
      <c r="E3" s="4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3"/>
      <c r="T3" s="6" t="s">
        <v>6</v>
      </c>
    </row>
    <row r="4" spans="1:20" ht="19.5" customHeight="1">
      <c r="A4" s="7" t="s">
        <v>57</v>
      </c>
      <c r="B4" s="7"/>
      <c r="C4" s="7"/>
      <c r="D4" s="8"/>
      <c r="E4" s="9"/>
      <c r="F4" s="16" t="s">
        <v>58</v>
      </c>
      <c r="G4" s="10" t="s">
        <v>59</v>
      </c>
      <c r="H4" s="16" t="s">
        <v>60</v>
      </c>
      <c r="I4" s="16" t="s">
        <v>61</v>
      </c>
      <c r="J4" s="16" t="s">
        <v>62</v>
      </c>
      <c r="K4" s="16" t="s">
        <v>63</v>
      </c>
      <c r="L4" s="16"/>
      <c r="M4" s="16" t="s">
        <v>64</v>
      </c>
      <c r="N4" s="201" t="s">
        <v>65</v>
      </c>
      <c r="O4" s="201"/>
      <c r="P4" s="201"/>
      <c r="Q4" s="201"/>
      <c r="R4" s="201"/>
      <c r="S4" s="16" t="s">
        <v>66</v>
      </c>
      <c r="T4" s="16" t="s">
        <v>67</v>
      </c>
    </row>
    <row r="5" spans="1:20" ht="19.5" customHeight="1">
      <c r="A5" s="11" t="s">
        <v>68</v>
      </c>
      <c r="B5" s="11"/>
      <c r="C5" s="200"/>
      <c r="D5" s="15" t="s">
        <v>69</v>
      </c>
      <c r="E5" s="15" t="s">
        <v>70</v>
      </c>
      <c r="F5" s="16"/>
      <c r="G5" s="10"/>
      <c r="H5" s="16"/>
      <c r="I5" s="16"/>
      <c r="J5" s="16"/>
      <c r="K5" s="202" t="s">
        <v>71</v>
      </c>
      <c r="L5" s="16" t="s">
        <v>72</v>
      </c>
      <c r="M5" s="16"/>
      <c r="N5" s="16" t="s">
        <v>73</v>
      </c>
      <c r="O5" s="16" t="s">
        <v>74</v>
      </c>
      <c r="P5" s="16" t="s">
        <v>75</v>
      </c>
      <c r="Q5" s="16" t="s">
        <v>76</v>
      </c>
      <c r="R5" s="16" t="s">
        <v>77</v>
      </c>
      <c r="S5" s="16"/>
      <c r="T5" s="16"/>
    </row>
    <row r="6" spans="1:20" ht="30.75" customHeight="1">
      <c r="A6" s="17" t="s">
        <v>78</v>
      </c>
      <c r="B6" s="17" t="s">
        <v>79</v>
      </c>
      <c r="C6" s="18" t="s">
        <v>80</v>
      </c>
      <c r="D6" s="20"/>
      <c r="E6" s="20"/>
      <c r="F6" s="21"/>
      <c r="G6" s="22"/>
      <c r="H6" s="21"/>
      <c r="I6" s="21"/>
      <c r="J6" s="21"/>
      <c r="K6" s="203"/>
      <c r="L6" s="21"/>
      <c r="M6" s="21"/>
      <c r="N6" s="21"/>
      <c r="O6" s="21"/>
      <c r="P6" s="21"/>
      <c r="Q6" s="21"/>
      <c r="R6" s="21"/>
      <c r="S6" s="21"/>
      <c r="T6" s="21"/>
    </row>
    <row r="7" spans="1:20" ht="19.5" customHeight="1">
      <c r="A7" s="23"/>
      <c r="B7" s="23"/>
      <c r="C7" s="23"/>
      <c r="D7" s="114" t="s">
        <v>81</v>
      </c>
      <c r="E7" s="23" t="s">
        <v>0</v>
      </c>
      <c r="F7" s="53">
        <f>F8+F15</f>
        <v>1189.78</v>
      </c>
      <c r="G7" s="53">
        <f>G8+G15</f>
        <v>0</v>
      </c>
      <c r="H7" s="53">
        <f>H8+H15</f>
        <v>1189.78</v>
      </c>
      <c r="I7" s="53"/>
      <c r="J7" s="24"/>
      <c r="K7" s="25"/>
      <c r="L7" s="53"/>
      <c r="M7" s="24"/>
      <c r="N7" s="25"/>
      <c r="O7" s="53"/>
      <c r="P7" s="53"/>
      <c r="Q7" s="53"/>
      <c r="R7" s="24"/>
      <c r="S7" s="25"/>
      <c r="T7" s="24"/>
    </row>
    <row r="8" spans="1:20" ht="19.5" customHeight="1">
      <c r="A8" s="194">
        <v>208</v>
      </c>
      <c r="B8" s="195"/>
      <c r="C8" s="195"/>
      <c r="D8" s="81">
        <v>503001</v>
      </c>
      <c r="E8" s="52" t="s">
        <v>82</v>
      </c>
      <c r="F8" s="121">
        <f>H8</f>
        <v>1102.32</v>
      </c>
      <c r="G8" s="121"/>
      <c r="H8" s="121">
        <f>H9+H12</f>
        <v>1102.32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ht="19.5" customHeight="1">
      <c r="A9" s="194">
        <v>208</v>
      </c>
      <c r="B9" s="195" t="s">
        <v>83</v>
      </c>
      <c r="C9" s="195"/>
      <c r="D9" s="81">
        <v>503001</v>
      </c>
      <c r="E9" s="52" t="s">
        <v>84</v>
      </c>
      <c r="F9" s="121">
        <f aca="true" t="shared" si="0" ref="F9:F17">H9</f>
        <v>983.24</v>
      </c>
      <c r="G9" s="122"/>
      <c r="H9" s="122">
        <f>H10+H11</f>
        <v>983.24</v>
      </c>
      <c r="I9" s="121"/>
      <c r="J9" s="121"/>
      <c r="K9" s="122"/>
      <c r="L9" s="122"/>
      <c r="M9" s="122"/>
      <c r="N9" s="122"/>
      <c r="O9" s="121"/>
      <c r="P9" s="121"/>
      <c r="Q9" s="121"/>
      <c r="R9" s="122"/>
      <c r="S9" s="122"/>
      <c r="T9" s="122"/>
    </row>
    <row r="10" spans="1:20" ht="19.5" customHeight="1">
      <c r="A10" s="194">
        <v>208</v>
      </c>
      <c r="B10" s="195" t="s">
        <v>83</v>
      </c>
      <c r="C10" s="195" t="s">
        <v>83</v>
      </c>
      <c r="D10" s="81">
        <v>503001</v>
      </c>
      <c r="E10" s="52" t="s">
        <v>85</v>
      </c>
      <c r="F10" s="121">
        <f t="shared" si="0"/>
        <v>920.74</v>
      </c>
      <c r="G10" s="122"/>
      <c r="H10" s="122">
        <v>920.74</v>
      </c>
      <c r="I10" s="121"/>
      <c r="J10" s="121"/>
      <c r="K10" s="122"/>
      <c r="L10" s="122"/>
      <c r="M10" s="122"/>
      <c r="N10" s="122"/>
      <c r="O10" s="121"/>
      <c r="P10" s="121"/>
      <c r="Q10" s="121"/>
      <c r="R10" s="122"/>
      <c r="S10" s="122"/>
      <c r="T10" s="122"/>
    </row>
    <row r="11" spans="1:20" ht="19.5" customHeight="1">
      <c r="A11" s="194">
        <v>208</v>
      </c>
      <c r="B11" s="195" t="s">
        <v>83</v>
      </c>
      <c r="C11" s="195" t="s">
        <v>86</v>
      </c>
      <c r="D11" s="81">
        <v>503001</v>
      </c>
      <c r="E11" s="52" t="s">
        <v>87</v>
      </c>
      <c r="F11" s="121">
        <f t="shared" si="0"/>
        <v>62.5</v>
      </c>
      <c r="G11" s="122"/>
      <c r="H11" s="122">
        <v>62.5</v>
      </c>
      <c r="I11" s="121"/>
      <c r="J11" s="121"/>
      <c r="K11" s="122"/>
      <c r="L11" s="122"/>
      <c r="M11" s="122"/>
      <c r="N11" s="122"/>
      <c r="O11" s="121"/>
      <c r="P11" s="121"/>
      <c r="Q11" s="121"/>
      <c r="R11" s="122"/>
      <c r="S11" s="122"/>
      <c r="T11" s="122"/>
    </row>
    <row r="12" spans="1:20" ht="19.5" customHeight="1">
      <c r="A12" s="194">
        <v>208</v>
      </c>
      <c r="B12" s="195" t="s">
        <v>88</v>
      </c>
      <c r="C12" s="195"/>
      <c r="D12" s="81">
        <v>503001</v>
      </c>
      <c r="E12" s="52" t="s">
        <v>89</v>
      </c>
      <c r="F12" s="121">
        <f t="shared" si="0"/>
        <v>119.08</v>
      </c>
      <c r="G12" s="122"/>
      <c r="H12" s="122">
        <f>H13+H14</f>
        <v>119.08</v>
      </c>
      <c r="I12" s="121"/>
      <c r="J12" s="121"/>
      <c r="K12" s="122"/>
      <c r="L12" s="122"/>
      <c r="M12" s="122"/>
      <c r="N12" s="122"/>
      <c r="O12" s="121"/>
      <c r="P12" s="121"/>
      <c r="Q12" s="121"/>
      <c r="R12" s="122"/>
      <c r="S12" s="122"/>
      <c r="T12" s="122"/>
    </row>
    <row r="13" spans="1:20" ht="19.5" customHeight="1">
      <c r="A13" s="194">
        <v>208</v>
      </c>
      <c r="B13" s="195" t="s">
        <v>88</v>
      </c>
      <c r="C13" s="195" t="s">
        <v>90</v>
      </c>
      <c r="D13" s="81">
        <v>503001</v>
      </c>
      <c r="E13" s="52" t="s">
        <v>91</v>
      </c>
      <c r="F13" s="121">
        <f t="shared" si="0"/>
        <v>22.31</v>
      </c>
      <c r="G13" s="122"/>
      <c r="H13" s="122">
        <v>22.31</v>
      </c>
      <c r="I13" s="121"/>
      <c r="J13" s="121"/>
      <c r="K13" s="122"/>
      <c r="L13" s="122"/>
      <c r="M13" s="122"/>
      <c r="N13" s="122"/>
      <c r="O13" s="121"/>
      <c r="P13" s="121"/>
      <c r="Q13" s="121"/>
      <c r="R13" s="122"/>
      <c r="S13" s="122"/>
      <c r="T13" s="122"/>
    </row>
    <row r="14" spans="1:20" ht="19.5" customHeight="1">
      <c r="A14" s="194">
        <v>208</v>
      </c>
      <c r="B14" s="195" t="s">
        <v>88</v>
      </c>
      <c r="C14" s="195" t="s">
        <v>88</v>
      </c>
      <c r="D14" s="81">
        <v>503001</v>
      </c>
      <c r="E14" s="52" t="s">
        <v>92</v>
      </c>
      <c r="F14" s="121">
        <f t="shared" si="0"/>
        <v>96.77</v>
      </c>
      <c r="G14" s="122"/>
      <c r="H14" s="122">
        <v>96.77</v>
      </c>
      <c r="I14" s="121"/>
      <c r="J14" s="121"/>
      <c r="K14" s="122"/>
      <c r="L14" s="122"/>
      <c r="M14" s="122"/>
      <c r="N14" s="122"/>
      <c r="O14" s="121"/>
      <c r="P14" s="121"/>
      <c r="Q14" s="121"/>
      <c r="R14" s="122"/>
      <c r="S14" s="122"/>
      <c r="T14" s="122"/>
    </row>
    <row r="15" spans="1:20" ht="19.5" customHeight="1">
      <c r="A15" s="194">
        <v>221</v>
      </c>
      <c r="B15" s="195"/>
      <c r="C15" s="195"/>
      <c r="D15" s="81">
        <v>503001</v>
      </c>
      <c r="E15" s="52" t="s">
        <v>93</v>
      </c>
      <c r="F15" s="121">
        <f t="shared" si="0"/>
        <v>87.46</v>
      </c>
      <c r="G15" s="122"/>
      <c r="H15" s="122">
        <f>H16</f>
        <v>87.46</v>
      </c>
      <c r="I15" s="121"/>
      <c r="J15" s="121"/>
      <c r="K15" s="122"/>
      <c r="L15" s="122"/>
      <c r="M15" s="122"/>
      <c r="N15" s="122"/>
      <c r="O15" s="121"/>
      <c r="P15" s="121"/>
      <c r="Q15" s="121"/>
      <c r="R15" s="122"/>
      <c r="S15" s="122"/>
      <c r="T15" s="122"/>
    </row>
    <row r="16" spans="1:20" ht="19.5" customHeight="1">
      <c r="A16" s="194">
        <v>221</v>
      </c>
      <c r="B16" s="195" t="s">
        <v>94</v>
      </c>
      <c r="C16" s="195"/>
      <c r="D16" s="81">
        <v>503001</v>
      </c>
      <c r="E16" s="52" t="s">
        <v>95</v>
      </c>
      <c r="F16" s="121">
        <f t="shared" si="0"/>
        <v>87.46</v>
      </c>
      <c r="G16" s="122"/>
      <c r="H16" s="122">
        <f>H17</f>
        <v>87.46</v>
      </c>
      <c r="I16" s="121"/>
      <c r="J16" s="121"/>
      <c r="K16" s="122"/>
      <c r="L16" s="122"/>
      <c r="M16" s="122"/>
      <c r="N16" s="122"/>
      <c r="O16" s="121"/>
      <c r="P16" s="121"/>
      <c r="Q16" s="121"/>
      <c r="R16" s="122"/>
      <c r="S16" s="122"/>
      <c r="T16" s="122"/>
    </row>
    <row r="17" spans="1:20" ht="19.5" customHeight="1">
      <c r="A17" s="194">
        <v>221</v>
      </c>
      <c r="B17" s="195" t="s">
        <v>94</v>
      </c>
      <c r="C17" s="195" t="s">
        <v>83</v>
      </c>
      <c r="D17" s="81">
        <v>503001</v>
      </c>
      <c r="E17" s="52" t="s">
        <v>96</v>
      </c>
      <c r="F17" s="121">
        <f t="shared" si="0"/>
        <v>87.46</v>
      </c>
      <c r="G17" s="122"/>
      <c r="H17" s="122">
        <v>87.46</v>
      </c>
      <c r="I17" s="121"/>
      <c r="J17" s="121"/>
      <c r="K17" s="122"/>
      <c r="L17" s="122"/>
      <c r="M17" s="122"/>
      <c r="N17" s="122"/>
      <c r="O17" s="121"/>
      <c r="P17" s="121"/>
      <c r="Q17" s="121"/>
      <c r="R17" s="122"/>
      <c r="S17" s="122"/>
      <c r="T17" s="122"/>
    </row>
    <row r="18" spans="1:20" ht="19.5" customHeight="1">
      <c r="A18" s="37"/>
      <c r="B18" s="37"/>
      <c r="C18" s="37"/>
      <c r="D18" s="37"/>
      <c r="E18" s="37"/>
      <c r="F18" s="37"/>
      <c r="G18" s="37"/>
      <c r="H18" s="37"/>
      <c r="I18" s="33"/>
      <c r="J18" s="33"/>
      <c r="K18" s="37"/>
      <c r="L18" s="37"/>
      <c r="M18" s="37"/>
      <c r="N18" s="37"/>
      <c r="O18" s="33"/>
      <c r="P18" s="33"/>
      <c r="Q18" s="33"/>
      <c r="R18" s="37"/>
      <c r="S18" s="37"/>
      <c r="T18" s="37"/>
    </row>
    <row r="19" spans="1:20" ht="19.5" customHeight="1">
      <c r="A19" s="37"/>
      <c r="B19" s="37"/>
      <c r="C19" s="37"/>
      <c r="D19" s="37"/>
      <c r="E19" s="37"/>
      <c r="F19" s="37"/>
      <c r="G19" s="37"/>
      <c r="H19" s="37"/>
      <c r="I19" s="33"/>
      <c r="J19" s="33"/>
      <c r="K19" s="37"/>
      <c r="L19" s="37"/>
      <c r="M19" s="37"/>
      <c r="N19" s="37"/>
      <c r="O19" s="33"/>
      <c r="P19" s="33"/>
      <c r="Q19" s="33"/>
      <c r="R19" s="37"/>
      <c r="S19" s="37"/>
      <c r="T19" s="37"/>
    </row>
    <row r="20" spans="1:20" ht="19.5" customHeight="1">
      <c r="A20" s="37"/>
      <c r="B20" s="37"/>
      <c r="C20" s="37"/>
      <c r="D20" s="37"/>
      <c r="E20" s="37"/>
      <c r="F20" s="37"/>
      <c r="G20" s="37"/>
      <c r="H20" s="37"/>
      <c r="I20" s="33"/>
      <c r="J20" s="33"/>
      <c r="K20" s="37"/>
      <c r="L20" s="37"/>
      <c r="M20" s="37"/>
      <c r="N20" s="37"/>
      <c r="O20" s="33"/>
      <c r="P20" s="33"/>
      <c r="Q20" s="33"/>
      <c r="R20" s="37"/>
      <c r="S20" s="37"/>
      <c r="T20" s="37"/>
    </row>
    <row r="21" spans="1:20" ht="19.5" customHeight="1">
      <c r="A21" s="33"/>
      <c r="B21" s="33"/>
      <c r="C21" s="33"/>
      <c r="D21" s="33"/>
      <c r="E21" s="33"/>
      <c r="F21" s="33"/>
      <c r="G21" s="37"/>
      <c r="H21" s="37"/>
      <c r="I21" s="33"/>
      <c r="J21" s="33"/>
      <c r="K21" s="37"/>
      <c r="L21" s="37"/>
      <c r="M21" s="37"/>
      <c r="N21" s="37"/>
      <c r="O21" s="33"/>
      <c r="P21" s="33"/>
      <c r="Q21" s="33"/>
      <c r="R21" s="37"/>
      <c r="S21" s="37"/>
      <c r="T21" s="37"/>
    </row>
    <row r="22" spans="1:20" ht="19.5" customHeight="1">
      <c r="A22" s="35"/>
      <c r="B22" s="35"/>
      <c r="C22" s="35"/>
      <c r="D22" s="35"/>
      <c r="E22" s="35"/>
      <c r="F22" s="33"/>
      <c r="G22" s="37"/>
      <c r="H22" s="37"/>
      <c r="I22" s="33"/>
      <c r="J22" s="33"/>
      <c r="K22" s="37"/>
      <c r="L22" s="37"/>
      <c r="M22" s="37"/>
      <c r="N22" s="37"/>
      <c r="O22" s="33"/>
      <c r="P22" s="33"/>
      <c r="Q22" s="33"/>
      <c r="R22" s="37"/>
      <c r="S22" s="37"/>
      <c r="T22" s="37"/>
    </row>
    <row r="23" spans="1:20" ht="19.5" customHeight="1">
      <c r="A23" s="145"/>
      <c r="B23" s="145"/>
      <c r="C23" s="145"/>
      <c r="D23" s="145"/>
      <c r="E23" s="145"/>
      <c r="F23" s="145"/>
      <c r="G23" s="129"/>
      <c r="H23" s="129"/>
      <c r="I23" s="145"/>
      <c r="J23" s="145"/>
      <c r="K23" s="129"/>
      <c r="L23" s="129"/>
      <c r="M23" s="129"/>
      <c r="N23" s="129"/>
      <c r="O23" s="145"/>
      <c r="P23" s="145"/>
      <c r="Q23" s="145"/>
      <c r="R23" s="129"/>
      <c r="S23" s="129"/>
      <c r="T23" s="129"/>
    </row>
    <row r="24" spans="1:20" ht="19.5" customHeight="1">
      <c r="A24" s="129"/>
      <c r="B24" s="129"/>
      <c r="C24" s="129"/>
      <c r="D24" s="129"/>
      <c r="E24" s="129"/>
      <c r="F24" s="129"/>
      <c r="G24" s="129"/>
      <c r="H24" s="129"/>
      <c r="I24" s="145"/>
      <c r="J24" s="145"/>
      <c r="K24" s="129"/>
      <c r="L24" s="129"/>
      <c r="M24" s="129"/>
      <c r="N24" s="129"/>
      <c r="O24" s="145"/>
      <c r="P24" s="145"/>
      <c r="Q24" s="145"/>
      <c r="R24" s="129"/>
      <c r="S24" s="129"/>
      <c r="T24" s="129"/>
    </row>
    <row r="25" spans="1:20" ht="19.5" customHeight="1">
      <c r="A25" s="129"/>
      <c r="B25" s="129"/>
      <c r="C25" s="129"/>
      <c r="D25" s="129"/>
      <c r="E25" s="129"/>
      <c r="F25" s="129"/>
      <c r="G25" s="129"/>
      <c r="H25" s="129"/>
      <c r="I25" s="145"/>
      <c r="J25" s="145"/>
      <c r="K25" s="129"/>
      <c r="L25" s="129"/>
      <c r="M25" s="129"/>
      <c r="N25" s="129"/>
      <c r="O25" s="145"/>
      <c r="P25" s="145"/>
      <c r="Q25" s="145"/>
      <c r="R25" s="129"/>
      <c r="S25" s="129"/>
      <c r="T25" s="129"/>
    </row>
    <row r="26" spans="1:20" ht="19.5" customHeight="1">
      <c r="A26" s="129"/>
      <c r="B26" s="129"/>
      <c r="C26" s="129"/>
      <c r="D26" s="129"/>
      <c r="E26" s="129"/>
      <c r="F26" s="129"/>
      <c r="G26" s="129"/>
      <c r="H26" s="129"/>
      <c r="I26" s="145"/>
      <c r="J26" s="145"/>
      <c r="K26" s="129"/>
      <c r="L26" s="129"/>
      <c r="M26" s="129"/>
      <c r="N26" s="129"/>
      <c r="O26" s="145"/>
      <c r="P26" s="145"/>
      <c r="Q26" s="145"/>
      <c r="R26" s="129"/>
      <c r="S26" s="129"/>
      <c r="T26" s="129"/>
    </row>
    <row r="27" spans="1:20" ht="19.5" customHeight="1">
      <c r="A27" s="129"/>
      <c r="B27" s="129"/>
      <c r="C27" s="129"/>
      <c r="D27" s="129"/>
      <c r="E27" s="129"/>
      <c r="F27" s="129"/>
      <c r="G27" s="129"/>
      <c r="H27" s="129"/>
      <c r="I27" s="145"/>
      <c r="J27" s="145"/>
      <c r="K27" s="129"/>
      <c r="L27" s="129"/>
      <c r="M27" s="129"/>
      <c r="N27" s="129"/>
      <c r="O27" s="145"/>
      <c r="P27" s="145"/>
      <c r="Q27" s="145"/>
      <c r="R27" s="129"/>
      <c r="S27" s="129"/>
      <c r="T27" s="129"/>
    </row>
    <row r="28" spans="1:20" ht="19.5" customHeight="1">
      <c r="A28" s="129"/>
      <c r="B28" s="129"/>
      <c r="C28" s="129"/>
      <c r="D28" s="129"/>
      <c r="E28" s="129"/>
      <c r="F28" s="129"/>
      <c r="G28" s="129"/>
      <c r="H28" s="129"/>
      <c r="I28" s="145"/>
      <c r="J28" s="145"/>
      <c r="K28" s="129"/>
      <c r="L28" s="129"/>
      <c r="M28" s="129"/>
      <c r="N28" s="129"/>
      <c r="O28" s="145"/>
      <c r="P28" s="145"/>
      <c r="Q28" s="145"/>
      <c r="R28" s="129"/>
      <c r="S28" s="129"/>
      <c r="T28" s="129"/>
    </row>
    <row r="29" spans="1:20" ht="19.5" customHeight="1">
      <c r="A29" s="129"/>
      <c r="B29" s="129"/>
      <c r="C29" s="129"/>
      <c r="D29" s="129"/>
      <c r="E29" s="129"/>
      <c r="F29" s="129"/>
      <c r="G29" s="129"/>
      <c r="H29" s="129"/>
      <c r="I29" s="145"/>
      <c r="J29" s="145"/>
      <c r="K29" s="129"/>
      <c r="L29" s="129"/>
      <c r="M29" s="129"/>
      <c r="N29" s="129"/>
      <c r="O29" s="145"/>
      <c r="P29" s="145"/>
      <c r="Q29" s="145"/>
      <c r="R29" s="129"/>
      <c r="S29" s="129"/>
      <c r="T29" s="129"/>
    </row>
    <row r="30" spans="1:20" ht="19.5" customHeight="1">
      <c r="A30" s="129"/>
      <c r="B30" s="129"/>
      <c r="C30" s="129"/>
      <c r="D30" s="129"/>
      <c r="E30" s="129"/>
      <c r="F30" s="129"/>
      <c r="G30" s="129"/>
      <c r="H30" s="129"/>
      <c r="I30" s="145"/>
      <c r="J30" s="145"/>
      <c r="K30" s="129"/>
      <c r="L30" s="129"/>
      <c r="M30" s="129"/>
      <c r="N30" s="129"/>
      <c r="O30" s="145"/>
      <c r="P30" s="145"/>
      <c r="Q30" s="145"/>
      <c r="R30" s="129"/>
      <c r="S30" s="129"/>
      <c r="T30" s="129"/>
    </row>
    <row r="31" spans="1:20" ht="19.5" customHeight="1">
      <c r="A31" s="129"/>
      <c r="B31" s="129"/>
      <c r="C31" s="129"/>
      <c r="D31" s="129"/>
      <c r="E31" s="129"/>
      <c r="F31" s="129"/>
      <c r="G31" s="129"/>
      <c r="H31" s="129"/>
      <c r="I31" s="145"/>
      <c r="J31" s="145"/>
      <c r="K31" s="129"/>
      <c r="L31" s="129"/>
      <c r="M31" s="129"/>
      <c r="N31" s="129"/>
      <c r="O31" s="145"/>
      <c r="P31" s="145"/>
      <c r="Q31" s="145"/>
      <c r="R31" s="129"/>
      <c r="S31" s="129"/>
      <c r="T31" s="129"/>
    </row>
    <row r="32" spans="1:20" ht="19.5" customHeight="1">
      <c r="A32" s="129"/>
      <c r="B32" s="129"/>
      <c r="C32" s="129"/>
      <c r="D32" s="129"/>
      <c r="E32" s="129"/>
      <c r="F32" s="129"/>
      <c r="G32" s="129"/>
      <c r="H32" s="129"/>
      <c r="I32" s="145"/>
      <c r="J32" s="145"/>
      <c r="K32" s="129"/>
      <c r="L32" s="129"/>
      <c r="M32" s="129"/>
      <c r="N32" s="129"/>
      <c r="O32" s="145"/>
      <c r="P32" s="145"/>
      <c r="Q32" s="145"/>
      <c r="R32" s="129"/>
      <c r="S32" s="129"/>
      <c r="T32" s="129"/>
    </row>
    <row r="33" spans="1:20" ht="19.5" customHeight="1">
      <c r="A33" s="129"/>
      <c r="B33" s="129"/>
      <c r="C33" s="129"/>
      <c r="D33" s="129"/>
      <c r="E33" s="129"/>
      <c r="F33" s="129"/>
      <c r="G33" s="129"/>
      <c r="H33" s="129"/>
      <c r="I33" s="145"/>
      <c r="J33" s="145"/>
      <c r="K33" s="129"/>
      <c r="L33" s="129"/>
      <c r="M33" s="129"/>
      <c r="N33" s="129"/>
      <c r="O33" s="145"/>
      <c r="P33" s="145"/>
      <c r="Q33" s="145"/>
      <c r="R33" s="129"/>
      <c r="S33" s="129"/>
      <c r="T33" s="129"/>
    </row>
    <row r="34" spans="1:20" ht="19.5" customHeight="1">
      <c r="A34" s="129"/>
      <c r="B34" s="129"/>
      <c r="C34" s="129"/>
      <c r="D34" s="129"/>
      <c r="E34" s="129"/>
      <c r="F34" s="129"/>
      <c r="G34" s="129"/>
      <c r="H34" s="129"/>
      <c r="I34" s="145"/>
      <c r="J34" s="145"/>
      <c r="K34" s="129"/>
      <c r="L34" s="129"/>
      <c r="M34" s="129"/>
      <c r="N34" s="129"/>
      <c r="O34" s="145"/>
      <c r="P34" s="145"/>
      <c r="Q34" s="145"/>
      <c r="R34" s="129"/>
      <c r="S34" s="129"/>
      <c r="T34" s="129"/>
    </row>
    <row r="35" spans="1:20" ht="19.5" customHeight="1">
      <c r="A35" s="129"/>
      <c r="B35" s="129"/>
      <c r="C35" s="129"/>
      <c r="D35" s="129"/>
      <c r="E35" s="129"/>
      <c r="F35" s="129"/>
      <c r="G35" s="129"/>
      <c r="H35" s="129"/>
      <c r="I35" s="145"/>
      <c r="J35" s="145"/>
      <c r="K35" s="129"/>
      <c r="L35" s="129"/>
      <c r="M35" s="129"/>
      <c r="N35" s="129"/>
      <c r="O35" s="145"/>
      <c r="P35" s="145"/>
      <c r="Q35" s="145"/>
      <c r="R35" s="129"/>
      <c r="S35" s="129"/>
      <c r="T35" s="129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38"/>
      <c r="C1" s="38"/>
      <c r="D1" s="38"/>
      <c r="E1" s="38"/>
      <c r="F1" s="38"/>
      <c r="G1" s="38"/>
      <c r="H1" s="38"/>
      <c r="I1" s="38"/>
      <c r="J1" s="40" t="s">
        <v>97</v>
      </c>
    </row>
    <row r="2" spans="1:10" ht="19.5" customHeight="1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</row>
    <row r="3" spans="1:12" ht="19.5" customHeight="1">
      <c r="A3" s="157" t="s">
        <v>5</v>
      </c>
      <c r="B3" s="157"/>
      <c r="C3" s="157"/>
      <c r="D3" s="157"/>
      <c r="E3" s="157"/>
      <c r="F3" s="181"/>
      <c r="G3" s="181"/>
      <c r="H3" s="181"/>
      <c r="I3" s="181"/>
      <c r="J3" s="6" t="s">
        <v>6</v>
      </c>
      <c r="K3" s="33"/>
      <c r="L3" s="33"/>
    </row>
    <row r="4" spans="1:12" ht="19.5" customHeight="1">
      <c r="A4" s="182" t="s">
        <v>57</v>
      </c>
      <c r="B4" s="182"/>
      <c r="C4" s="182"/>
      <c r="D4" s="183"/>
      <c r="E4" s="184"/>
      <c r="F4" s="185" t="s">
        <v>58</v>
      </c>
      <c r="G4" s="185" t="s">
        <v>99</v>
      </c>
      <c r="H4" s="186" t="s">
        <v>100</v>
      </c>
      <c r="I4" s="186" t="s">
        <v>101</v>
      </c>
      <c r="J4" s="188" t="s">
        <v>102</v>
      </c>
      <c r="K4" s="33"/>
      <c r="L4" s="33"/>
    </row>
    <row r="5" spans="1:12" ht="19.5" customHeight="1">
      <c r="A5" s="158" t="s">
        <v>68</v>
      </c>
      <c r="B5" s="158"/>
      <c r="C5" s="187"/>
      <c r="D5" s="188" t="s">
        <v>69</v>
      </c>
      <c r="E5" s="189" t="s">
        <v>103</v>
      </c>
      <c r="F5" s="185"/>
      <c r="G5" s="185"/>
      <c r="H5" s="186"/>
      <c r="I5" s="186"/>
      <c r="J5" s="188"/>
      <c r="K5" s="33"/>
      <c r="L5" s="33"/>
    </row>
    <row r="6" spans="1:12" ht="20.25" customHeight="1">
      <c r="A6" s="190" t="s">
        <v>78</v>
      </c>
      <c r="B6" s="190" t="s">
        <v>79</v>
      </c>
      <c r="C6" s="191" t="s">
        <v>80</v>
      </c>
      <c r="D6" s="188"/>
      <c r="E6" s="189"/>
      <c r="F6" s="185"/>
      <c r="G6" s="185"/>
      <c r="H6" s="186"/>
      <c r="I6" s="186"/>
      <c r="J6" s="188"/>
      <c r="K6" s="33"/>
      <c r="L6" s="33"/>
    </row>
    <row r="7" spans="1:12" ht="19.5" customHeight="1">
      <c r="A7" s="192"/>
      <c r="B7" s="192"/>
      <c r="C7" s="192"/>
      <c r="D7" s="114" t="s">
        <v>81</v>
      </c>
      <c r="E7" s="23" t="s">
        <v>0</v>
      </c>
      <c r="F7" s="193">
        <f>F8+F15</f>
        <v>1189.78</v>
      </c>
      <c r="G7" s="193">
        <f>G8+G15</f>
        <v>1127.28</v>
      </c>
      <c r="H7" s="193">
        <f>H8+H15</f>
        <v>62.5</v>
      </c>
      <c r="I7" s="193"/>
      <c r="J7" s="170"/>
      <c r="K7" s="133"/>
      <c r="L7" s="133"/>
    </row>
    <row r="8" spans="1:12" ht="19.5" customHeight="1">
      <c r="A8" s="194">
        <v>208</v>
      </c>
      <c r="B8" s="195"/>
      <c r="C8" s="195"/>
      <c r="D8" s="81">
        <v>503001</v>
      </c>
      <c r="E8" s="52" t="s">
        <v>82</v>
      </c>
      <c r="F8" s="66">
        <f>G8+H8</f>
        <v>1102.32</v>
      </c>
      <c r="G8" s="66">
        <f>G9+G12</f>
        <v>1039.82</v>
      </c>
      <c r="H8" s="66">
        <f>H9</f>
        <v>62.5</v>
      </c>
      <c r="I8" s="66"/>
      <c r="J8" s="66"/>
      <c r="K8" s="33"/>
      <c r="L8" s="37"/>
    </row>
    <row r="9" spans="1:12" ht="19.5" customHeight="1">
      <c r="A9" s="194">
        <v>208</v>
      </c>
      <c r="B9" s="195" t="s">
        <v>83</v>
      </c>
      <c r="C9" s="195"/>
      <c r="D9" s="81">
        <v>503001</v>
      </c>
      <c r="E9" s="52" t="s">
        <v>84</v>
      </c>
      <c r="F9" s="66">
        <f aca="true" t="shared" si="0" ref="F9:F17">G9+H9</f>
        <v>983.24</v>
      </c>
      <c r="G9" s="106">
        <f>G10</f>
        <v>920.74</v>
      </c>
      <c r="H9" s="106">
        <f>H11</f>
        <v>62.5</v>
      </c>
      <c r="I9" s="106"/>
      <c r="J9" s="106"/>
      <c r="K9" s="37"/>
      <c r="L9" s="37"/>
    </row>
    <row r="10" spans="1:12" ht="19.5" customHeight="1">
      <c r="A10" s="194">
        <v>208</v>
      </c>
      <c r="B10" s="195" t="s">
        <v>83</v>
      </c>
      <c r="C10" s="195" t="s">
        <v>83</v>
      </c>
      <c r="D10" s="81">
        <v>503001</v>
      </c>
      <c r="E10" s="52" t="s">
        <v>85</v>
      </c>
      <c r="F10" s="66">
        <f t="shared" si="0"/>
        <v>920.74</v>
      </c>
      <c r="G10" s="106">
        <v>920.74</v>
      </c>
      <c r="H10" s="106"/>
      <c r="I10" s="106"/>
      <c r="J10" s="106"/>
      <c r="K10" s="37"/>
      <c r="L10" s="37"/>
    </row>
    <row r="11" spans="1:12" ht="19.5" customHeight="1">
      <c r="A11" s="194">
        <v>208</v>
      </c>
      <c r="B11" s="195" t="s">
        <v>83</v>
      </c>
      <c r="C11" s="195" t="s">
        <v>86</v>
      </c>
      <c r="D11" s="81">
        <v>503001</v>
      </c>
      <c r="E11" s="52" t="s">
        <v>87</v>
      </c>
      <c r="F11" s="66">
        <f t="shared" si="0"/>
        <v>62.5</v>
      </c>
      <c r="G11" s="106"/>
      <c r="H11" s="106">
        <v>62.5</v>
      </c>
      <c r="I11" s="106"/>
      <c r="J11" s="106"/>
      <c r="K11" s="37"/>
      <c r="L11" s="37"/>
    </row>
    <row r="12" spans="1:12" ht="19.5" customHeight="1">
      <c r="A12" s="194">
        <v>208</v>
      </c>
      <c r="B12" s="195" t="s">
        <v>88</v>
      </c>
      <c r="C12" s="195"/>
      <c r="D12" s="81">
        <v>503001</v>
      </c>
      <c r="E12" s="52" t="s">
        <v>89</v>
      </c>
      <c r="F12" s="66">
        <f t="shared" si="0"/>
        <v>119.08</v>
      </c>
      <c r="G12" s="106">
        <f>G13+G14</f>
        <v>119.08</v>
      </c>
      <c r="H12" s="106"/>
      <c r="I12" s="106"/>
      <c r="J12" s="106"/>
      <c r="K12" s="37"/>
      <c r="L12" s="37"/>
    </row>
    <row r="13" spans="1:12" ht="19.5" customHeight="1">
      <c r="A13" s="194">
        <v>208</v>
      </c>
      <c r="B13" s="195" t="s">
        <v>88</v>
      </c>
      <c r="C13" s="195" t="s">
        <v>90</v>
      </c>
      <c r="D13" s="81">
        <v>503001</v>
      </c>
      <c r="E13" s="52" t="s">
        <v>91</v>
      </c>
      <c r="F13" s="66">
        <f t="shared" si="0"/>
        <v>22.31</v>
      </c>
      <c r="G13" s="106">
        <v>22.31</v>
      </c>
      <c r="H13" s="106"/>
      <c r="I13" s="106"/>
      <c r="J13" s="106"/>
      <c r="K13" s="37"/>
      <c r="L13" s="37"/>
    </row>
    <row r="14" spans="1:12" ht="19.5" customHeight="1">
      <c r="A14" s="194">
        <v>208</v>
      </c>
      <c r="B14" s="195" t="s">
        <v>88</v>
      </c>
      <c r="C14" s="195" t="s">
        <v>88</v>
      </c>
      <c r="D14" s="81">
        <v>503001</v>
      </c>
      <c r="E14" s="52" t="s">
        <v>92</v>
      </c>
      <c r="F14" s="66">
        <f t="shared" si="0"/>
        <v>96.77</v>
      </c>
      <c r="G14" s="106">
        <v>96.77</v>
      </c>
      <c r="H14" s="106"/>
      <c r="I14" s="106"/>
      <c r="J14" s="106"/>
      <c r="K14" s="37"/>
      <c r="L14" s="37"/>
    </row>
    <row r="15" spans="1:12" ht="19.5" customHeight="1">
      <c r="A15" s="194">
        <v>221</v>
      </c>
      <c r="B15" s="195"/>
      <c r="C15" s="195"/>
      <c r="D15" s="81">
        <v>503001</v>
      </c>
      <c r="E15" s="52" t="s">
        <v>93</v>
      </c>
      <c r="F15" s="66">
        <f t="shared" si="0"/>
        <v>87.46</v>
      </c>
      <c r="G15" s="106">
        <f>G16</f>
        <v>87.46</v>
      </c>
      <c r="H15" s="106"/>
      <c r="I15" s="106"/>
      <c r="J15" s="106"/>
      <c r="K15" s="37"/>
      <c r="L15" s="37"/>
    </row>
    <row r="16" spans="1:12" ht="19.5" customHeight="1">
      <c r="A16" s="194">
        <v>221</v>
      </c>
      <c r="B16" s="195" t="s">
        <v>94</v>
      </c>
      <c r="C16" s="195"/>
      <c r="D16" s="81">
        <v>503001</v>
      </c>
      <c r="E16" s="52" t="s">
        <v>95</v>
      </c>
      <c r="F16" s="66">
        <f t="shared" si="0"/>
        <v>87.46</v>
      </c>
      <c r="G16" s="106">
        <f>G17</f>
        <v>87.46</v>
      </c>
      <c r="H16" s="106"/>
      <c r="I16" s="106"/>
      <c r="J16" s="106"/>
      <c r="K16" s="37"/>
      <c r="L16" s="37"/>
    </row>
    <row r="17" spans="1:12" ht="19.5" customHeight="1">
      <c r="A17" s="194">
        <v>221</v>
      </c>
      <c r="B17" s="195" t="s">
        <v>94</v>
      </c>
      <c r="C17" s="195" t="s">
        <v>83</v>
      </c>
      <c r="D17" s="81">
        <v>503001</v>
      </c>
      <c r="E17" s="52" t="s">
        <v>96</v>
      </c>
      <c r="F17" s="66">
        <f t="shared" si="0"/>
        <v>87.46</v>
      </c>
      <c r="G17" s="106">
        <v>87.46</v>
      </c>
      <c r="H17" s="106"/>
      <c r="I17" s="106"/>
      <c r="J17" s="106"/>
      <c r="K17" s="37"/>
      <c r="L17" s="37"/>
    </row>
    <row r="18" spans="1:12" ht="19.5" customHeight="1">
      <c r="A18" s="196"/>
      <c r="B18" s="196"/>
      <c r="C18" s="196"/>
      <c r="D18" s="196"/>
      <c r="E18" s="197"/>
      <c r="F18" s="58"/>
      <c r="G18" s="58"/>
      <c r="H18" s="58"/>
      <c r="I18" s="58"/>
      <c r="J18" s="58"/>
      <c r="K18" s="37"/>
      <c r="L18" s="37"/>
    </row>
    <row r="19" spans="1:12" ht="19.5" customHeight="1">
      <c r="A19" s="196"/>
      <c r="B19" s="196"/>
      <c r="C19" s="196"/>
      <c r="D19" s="196"/>
      <c r="E19" s="197"/>
      <c r="F19" s="58"/>
      <c r="G19" s="58"/>
      <c r="H19" s="58"/>
      <c r="I19" s="58"/>
      <c r="J19" s="58"/>
      <c r="K19" s="37"/>
      <c r="L19" s="37"/>
    </row>
    <row r="20" spans="1:12" ht="19.5" customHeight="1">
      <c r="A20" s="196"/>
      <c r="B20" s="196"/>
      <c r="C20" s="196"/>
      <c r="D20" s="196"/>
      <c r="E20" s="197"/>
      <c r="F20" s="58"/>
      <c r="G20" s="58"/>
      <c r="H20" s="58"/>
      <c r="I20" s="58"/>
      <c r="J20" s="58"/>
      <c r="K20" s="37"/>
      <c r="L20" s="37"/>
    </row>
    <row r="21" spans="1:12" ht="19.5" customHeight="1">
      <c r="A21" s="198"/>
      <c r="B21" s="198"/>
      <c r="C21" s="198"/>
      <c r="D21" s="198"/>
      <c r="E21" s="198"/>
      <c r="F21" s="55"/>
      <c r="G21" s="58"/>
      <c r="H21" s="58"/>
      <c r="I21" s="58"/>
      <c r="J21" s="58"/>
      <c r="K21" s="37"/>
      <c r="L21" s="37"/>
    </row>
    <row r="22" spans="1:12" ht="19.5" customHeight="1">
      <c r="A22" s="199"/>
      <c r="B22" s="199"/>
      <c r="C22" s="199"/>
      <c r="D22" s="199"/>
      <c r="E22" s="199"/>
      <c r="F22" s="55"/>
      <c r="G22" s="58"/>
      <c r="H22" s="58"/>
      <c r="I22" s="58"/>
      <c r="J22" s="58"/>
      <c r="K22" s="37"/>
      <c r="L22" s="37"/>
    </row>
    <row r="23" spans="1:12" ht="19.5" customHeight="1">
      <c r="A23" s="145"/>
      <c r="B23" s="145"/>
      <c r="C23" s="145"/>
      <c r="D23" s="145"/>
      <c r="E23" s="145"/>
      <c r="F23" s="145"/>
      <c r="G23" s="129"/>
      <c r="H23" s="129"/>
      <c r="I23" s="129"/>
      <c r="J23" s="129"/>
      <c r="K23" s="36"/>
      <c r="L23" s="36"/>
    </row>
    <row r="24" spans="1:12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36"/>
      <c r="L24" s="36"/>
    </row>
    <row r="25" spans="1:12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36"/>
      <c r="L25" s="36"/>
    </row>
    <row r="26" spans="1:12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36"/>
      <c r="L26" s="36"/>
    </row>
    <row r="27" spans="1:12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36"/>
      <c r="L27" s="36"/>
    </row>
    <row r="28" spans="1:12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36"/>
      <c r="L28" s="36"/>
    </row>
    <row r="29" spans="1:12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36"/>
      <c r="L29" s="36"/>
    </row>
    <row r="30" spans="1:12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36"/>
      <c r="L30" s="36"/>
    </row>
    <row r="31" spans="1:12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36"/>
      <c r="L31" s="3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 scale="9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B1" sqref="A1:IV65536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45"/>
      <c r="B1" s="145"/>
      <c r="C1" s="145"/>
      <c r="D1" s="145"/>
      <c r="E1" s="145"/>
      <c r="F1" s="145"/>
      <c r="G1" s="145"/>
      <c r="H1" s="40" t="s">
        <v>104</v>
      </c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</row>
    <row r="2" spans="1:34" ht="20.25" customHeight="1">
      <c r="A2" s="3" t="s">
        <v>105</v>
      </c>
      <c r="B2" s="3"/>
      <c r="C2" s="3"/>
      <c r="D2" s="3"/>
      <c r="E2" s="3"/>
      <c r="F2" s="3"/>
      <c r="G2" s="3"/>
      <c r="H2" s="3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20.25" customHeight="1">
      <c r="A3" s="157" t="s">
        <v>5</v>
      </c>
      <c r="B3" s="157"/>
      <c r="C3" s="38"/>
      <c r="D3" s="38"/>
      <c r="E3" s="38"/>
      <c r="F3" s="38"/>
      <c r="G3" s="38"/>
      <c r="H3" s="6" t="s">
        <v>6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20.25" customHeight="1">
      <c r="A4" s="158" t="s">
        <v>7</v>
      </c>
      <c r="B4" s="158"/>
      <c r="C4" s="158" t="s">
        <v>8</v>
      </c>
      <c r="D4" s="158"/>
      <c r="E4" s="158"/>
      <c r="F4" s="158"/>
      <c r="G4" s="158"/>
      <c r="H4" s="158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</row>
    <row r="5" spans="1:34" ht="20.25" customHeight="1">
      <c r="A5" s="159" t="s">
        <v>9</v>
      </c>
      <c r="B5" s="160" t="s">
        <v>10</v>
      </c>
      <c r="C5" s="159" t="s">
        <v>9</v>
      </c>
      <c r="D5" s="159" t="s">
        <v>58</v>
      </c>
      <c r="E5" s="160" t="s">
        <v>106</v>
      </c>
      <c r="F5" s="161" t="s">
        <v>107</v>
      </c>
      <c r="G5" s="159" t="s">
        <v>108</v>
      </c>
      <c r="H5" s="161" t="s">
        <v>109</v>
      </c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ht="20.25" customHeight="1">
      <c r="A6" s="162" t="s">
        <v>110</v>
      </c>
      <c r="B6" s="163">
        <f>B7</f>
        <v>1189.78</v>
      </c>
      <c r="C6" s="164" t="s">
        <v>111</v>
      </c>
      <c r="D6" s="163">
        <f>SUM(D7:D34)</f>
        <v>1189.78</v>
      </c>
      <c r="E6" s="163">
        <f>SUM(E7:E34)</f>
        <v>1189.78</v>
      </c>
      <c r="F6" s="163">
        <f>SUM(F7:F34)</f>
        <v>0</v>
      </c>
      <c r="G6" s="163">
        <f>SUM(G7:G34)</f>
        <v>0</v>
      </c>
      <c r="H6" s="163">
        <f>SUM(H7:H34)</f>
        <v>0</v>
      </c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4" ht="20.25" customHeight="1">
      <c r="A7" s="162" t="s">
        <v>112</v>
      </c>
      <c r="B7" s="163">
        <v>1189.78</v>
      </c>
      <c r="C7" s="164" t="s">
        <v>113</v>
      </c>
      <c r="D7" s="165">
        <f aca="true" t="shared" si="0" ref="D7:D34">SUM(E7:H7)</f>
        <v>0</v>
      </c>
      <c r="E7" s="166"/>
      <c r="F7" s="166"/>
      <c r="G7" s="166"/>
      <c r="H7" s="163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ht="20.25" customHeight="1">
      <c r="A8" s="162" t="s">
        <v>114</v>
      </c>
      <c r="B8" s="163"/>
      <c r="C8" s="164" t="s">
        <v>115</v>
      </c>
      <c r="D8" s="165">
        <f t="shared" si="0"/>
        <v>0</v>
      </c>
      <c r="E8" s="166"/>
      <c r="F8" s="166"/>
      <c r="G8" s="166"/>
      <c r="H8" s="163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</row>
    <row r="9" spans="1:34" ht="20.25" customHeight="1">
      <c r="A9" s="162" t="s">
        <v>116</v>
      </c>
      <c r="B9" s="167"/>
      <c r="C9" s="164" t="s">
        <v>117</v>
      </c>
      <c r="D9" s="165">
        <f t="shared" si="0"/>
        <v>0</v>
      </c>
      <c r="E9" s="166"/>
      <c r="F9" s="166"/>
      <c r="G9" s="166"/>
      <c r="H9" s="163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</row>
    <row r="10" spans="1:34" ht="20.25" customHeight="1">
      <c r="A10" s="162" t="s">
        <v>118</v>
      </c>
      <c r="B10" s="168"/>
      <c r="C10" s="164" t="s">
        <v>119</v>
      </c>
      <c r="D10" s="165">
        <f t="shared" si="0"/>
        <v>0</v>
      </c>
      <c r="E10" s="166"/>
      <c r="F10" s="166"/>
      <c r="G10" s="166"/>
      <c r="H10" s="163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</row>
    <row r="11" spans="1:34" ht="20.25" customHeight="1">
      <c r="A11" s="162" t="s">
        <v>112</v>
      </c>
      <c r="B11" s="163"/>
      <c r="C11" s="164" t="s">
        <v>120</v>
      </c>
      <c r="D11" s="165">
        <f t="shared" si="0"/>
        <v>0</v>
      </c>
      <c r="E11" s="166"/>
      <c r="F11" s="166"/>
      <c r="G11" s="166"/>
      <c r="H11" s="163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</row>
    <row r="12" spans="1:34" ht="20.25" customHeight="1">
      <c r="A12" s="162" t="s">
        <v>114</v>
      </c>
      <c r="B12" s="163"/>
      <c r="C12" s="164" t="s">
        <v>121</v>
      </c>
      <c r="D12" s="165">
        <f t="shared" si="0"/>
        <v>0</v>
      </c>
      <c r="E12" s="166"/>
      <c r="F12" s="166"/>
      <c r="G12" s="166"/>
      <c r="H12" s="163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</row>
    <row r="13" spans="1:34" ht="20.25" customHeight="1">
      <c r="A13" s="162" t="s">
        <v>116</v>
      </c>
      <c r="B13" s="163"/>
      <c r="C13" s="164" t="s">
        <v>122</v>
      </c>
      <c r="D13" s="165">
        <f t="shared" si="0"/>
        <v>0</v>
      </c>
      <c r="E13" s="166"/>
      <c r="F13" s="166"/>
      <c r="G13" s="166"/>
      <c r="H13" s="163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</row>
    <row r="14" spans="1:34" ht="20.25" customHeight="1">
      <c r="A14" s="162" t="s">
        <v>123</v>
      </c>
      <c r="B14" s="167"/>
      <c r="C14" s="164" t="s">
        <v>124</v>
      </c>
      <c r="D14" s="165">
        <f t="shared" si="0"/>
        <v>1102.32</v>
      </c>
      <c r="E14" s="166">
        <v>1102.32</v>
      </c>
      <c r="F14" s="166"/>
      <c r="G14" s="166"/>
      <c r="H14" s="163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ht="20.25" customHeight="1">
      <c r="A15" s="169"/>
      <c r="B15" s="170"/>
      <c r="C15" s="171" t="s">
        <v>125</v>
      </c>
      <c r="D15" s="165">
        <f t="shared" si="0"/>
        <v>0</v>
      </c>
      <c r="E15" s="166"/>
      <c r="F15" s="166"/>
      <c r="G15" s="166"/>
      <c r="H15" s="163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</row>
    <row r="16" spans="1:34" ht="20.25" customHeight="1">
      <c r="A16" s="169"/>
      <c r="B16" s="167"/>
      <c r="C16" s="171" t="s">
        <v>126</v>
      </c>
      <c r="D16" s="165">
        <f t="shared" si="0"/>
        <v>0</v>
      </c>
      <c r="E16" s="166"/>
      <c r="F16" s="166"/>
      <c r="G16" s="166"/>
      <c r="H16" s="163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</row>
    <row r="17" spans="1:34" ht="20.25" customHeight="1">
      <c r="A17" s="169"/>
      <c r="B17" s="167"/>
      <c r="C17" s="171" t="s">
        <v>127</v>
      </c>
      <c r="D17" s="165">
        <f t="shared" si="0"/>
        <v>0</v>
      </c>
      <c r="E17" s="166"/>
      <c r="F17" s="166"/>
      <c r="G17" s="166"/>
      <c r="H17" s="163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ht="20.25" customHeight="1">
      <c r="A18" s="169"/>
      <c r="B18" s="167"/>
      <c r="C18" s="171" t="s">
        <v>128</v>
      </c>
      <c r="D18" s="165">
        <f t="shared" si="0"/>
        <v>0</v>
      </c>
      <c r="E18" s="166"/>
      <c r="F18" s="166"/>
      <c r="G18" s="166"/>
      <c r="H18" s="163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</row>
    <row r="19" spans="1:34" ht="20.25" customHeight="1">
      <c r="A19" s="169"/>
      <c r="B19" s="167"/>
      <c r="C19" s="171" t="s">
        <v>129</v>
      </c>
      <c r="D19" s="165">
        <f t="shared" si="0"/>
        <v>0</v>
      </c>
      <c r="E19" s="166"/>
      <c r="F19" s="166"/>
      <c r="G19" s="166"/>
      <c r="H19" s="163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</row>
    <row r="20" spans="1:34" ht="20.25" customHeight="1">
      <c r="A20" s="169"/>
      <c r="B20" s="167"/>
      <c r="C20" s="171" t="s">
        <v>130</v>
      </c>
      <c r="D20" s="165">
        <f t="shared" si="0"/>
        <v>0</v>
      </c>
      <c r="E20" s="166"/>
      <c r="F20" s="166"/>
      <c r="G20" s="166"/>
      <c r="H20" s="163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</row>
    <row r="21" spans="1:34" ht="20.25" customHeight="1">
      <c r="A21" s="169"/>
      <c r="B21" s="167"/>
      <c r="C21" s="171" t="s">
        <v>131</v>
      </c>
      <c r="D21" s="165">
        <f t="shared" si="0"/>
        <v>0</v>
      </c>
      <c r="E21" s="166"/>
      <c r="F21" s="166"/>
      <c r="G21" s="166"/>
      <c r="H21" s="163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</row>
    <row r="22" spans="1:34" ht="20.25" customHeight="1">
      <c r="A22" s="169"/>
      <c r="B22" s="167"/>
      <c r="C22" s="171" t="s">
        <v>132</v>
      </c>
      <c r="D22" s="165">
        <f t="shared" si="0"/>
        <v>0</v>
      </c>
      <c r="E22" s="166"/>
      <c r="F22" s="166"/>
      <c r="G22" s="166"/>
      <c r="H22" s="163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</row>
    <row r="23" spans="1:34" ht="20.25" customHeight="1">
      <c r="A23" s="169"/>
      <c r="B23" s="167"/>
      <c r="C23" s="171" t="s">
        <v>133</v>
      </c>
      <c r="D23" s="165">
        <f t="shared" si="0"/>
        <v>0</v>
      </c>
      <c r="E23" s="166"/>
      <c r="F23" s="166"/>
      <c r="G23" s="166"/>
      <c r="H23" s="163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</row>
    <row r="24" spans="1:34" ht="20.25" customHeight="1">
      <c r="A24" s="169"/>
      <c r="B24" s="167"/>
      <c r="C24" s="171" t="s">
        <v>134</v>
      </c>
      <c r="D24" s="165">
        <f t="shared" si="0"/>
        <v>0</v>
      </c>
      <c r="E24" s="166"/>
      <c r="F24" s="166"/>
      <c r="G24" s="166"/>
      <c r="H24" s="163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</row>
    <row r="25" spans="1:34" ht="20.25" customHeight="1">
      <c r="A25" s="169"/>
      <c r="B25" s="167"/>
      <c r="C25" s="171" t="s">
        <v>135</v>
      </c>
      <c r="D25" s="165">
        <f t="shared" si="0"/>
        <v>0</v>
      </c>
      <c r="E25" s="166"/>
      <c r="F25" s="166"/>
      <c r="G25" s="166"/>
      <c r="H25" s="163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</row>
    <row r="26" spans="1:34" ht="20.25" customHeight="1">
      <c r="A26" s="171"/>
      <c r="B26" s="167"/>
      <c r="C26" s="171" t="s">
        <v>136</v>
      </c>
      <c r="D26" s="165">
        <f t="shared" si="0"/>
        <v>87.46</v>
      </c>
      <c r="E26" s="166">
        <v>87.46</v>
      </c>
      <c r="F26" s="166"/>
      <c r="G26" s="166"/>
      <c r="H26" s="163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</row>
    <row r="27" spans="1:34" ht="20.25" customHeight="1">
      <c r="A27" s="171"/>
      <c r="B27" s="167"/>
      <c r="C27" s="171" t="s">
        <v>137</v>
      </c>
      <c r="D27" s="165">
        <f t="shared" si="0"/>
        <v>0</v>
      </c>
      <c r="E27" s="166"/>
      <c r="F27" s="166"/>
      <c r="G27" s="166"/>
      <c r="H27" s="163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</row>
    <row r="28" spans="1:34" ht="20.25" customHeight="1">
      <c r="A28" s="171"/>
      <c r="B28" s="167"/>
      <c r="C28" s="171" t="s">
        <v>138</v>
      </c>
      <c r="D28" s="165">
        <f t="shared" si="0"/>
        <v>0</v>
      </c>
      <c r="E28" s="166"/>
      <c r="F28" s="166"/>
      <c r="G28" s="166"/>
      <c r="H28" s="163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</row>
    <row r="29" spans="1:34" ht="20.25" customHeight="1">
      <c r="A29" s="171"/>
      <c r="B29" s="167"/>
      <c r="C29" s="171" t="s">
        <v>139</v>
      </c>
      <c r="D29" s="165">
        <f t="shared" si="0"/>
        <v>0</v>
      </c>
      <c r="E29" s="166"/>
      <c r="F29" s="166"/>
      <c r="G29" s="166"/>
      <c r="H29" s="163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</row>
    <row r="30" spans="1:34" ht="20.25" customHeight="1">
      <c r="A30" s="171"/>
      <c r="B30" s="167"/>
      <c r="C30" s="171" t="s">
        <v>140</v>
      </c>
      <c r="D30" s="165">
        <f t="shared" si="0"/>
        <v>0</v>
      </c>
      <c r="E30" s="166"/>
      <c r="F30" s="166"/>
      <c r="G30" s="166"/>
      <c r="H30" s="163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</row>
    <row r="31" spans="1:34" ht="20.25" customHeight="1">
      <c r="A31" s="171"/>
      <c r="B31" s="167"/>
      <c r="C31" s="171" t="s">
        <v>141</v>
      </c>
      <c r="D31" s="165">
        <f t="shared" si="0"/>
        <v>0</v>
      </c>
      <c r="E31" s="166"/>
      <c r="F31" s="166"/>
      <c r="G31" s="166"/>
      <c r="H31" s="163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</row>
    <row r="32" spans="1:34" ht="20.25" customHeight="1">
      <c r="A32" s="171"/>
      <c r="B32" s="167"/>
      <c r="C32" s="171" t="s">
        <v>142</v>
      </c>
      <c r="D32" s="165">
        <f t="shared" si="0"/>
        <v>0</v>
      </c>
      <c r="E32" s="166"/>
      <c r="F32" s="166"/>
      <c r="G32" s="166"/>
      <c r="H32" s="163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</row>
    <row r="33" spans="1:34" ht="20.25" customHeight="1">
      <c r="A33" s="171"/>
      <c r="B33" s="167"/>
      <c r="C33" s="171" t="s">
        <v>143</v>
      </c>
      <c r="D33" s="165">
        <f t="shared" si="0"/>
        <v>0</v>
      </c>
      <c r="E33" s="166"/>
      <c r="F33" s="166"/>
      <c r="G33" s="166"/>
      <c r="H33" s="163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</row>
    <row r="34" spans="1:34" ht="20.25" customHeight="1">
      <c r="A34" s="171"/>
      <c r="B34" s="167"/>
      <c r="C34" s="171" t="s">
        <v>144</v>
      </c>
      <c r="D34" s="165">
        <f t="shared" si="0"/>
        <v>0</v>
      </c>
      <c r="E34" s="172"/>
      <c r="F34" s="172"/>
      <c r="G34" s="172"/>
      <c r="H34" s="167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</row>
    <row r="35" spans="1:34" ht="20.25" customHeight="1">
      <c r="A35" s="159"/>
      <c r="B35" s="173"/>
      <c r="C35" s="159"/>
      <c r="D35" s="173"/>
      <c r="E35" s="174"/>
      <c r="F35" s="174"/>
      <c r="G35" s="174"/>
      <c r="H35" s="174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</row>
    <row r="36" spans="1:34" ht="20.25" customHeight="1">
      <c r="A36" s="171"/>
      <c r="B36" s="167"/>
      <c r="C36" s="171" t="s">
        <v>145</v>
      </c>
      <c r="D36" s="165">
        <f>SUM(E36:H36)</f>
        <v>0</v>
      </c>
      <c r="E36" s="172"/>
      <c r="F36" s="172"/>
      <c r="G36" s="172"/>
      <c r="H36" s="167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</row>
    <row r="37" spans="1:34" ht="20.25" customHeight="1">
      <c r="A37" s="171"/>
      <c r="B37" s="175"/>
      <c r="C37" s="171"/>
      <c r="D37" s="173"/>
      <c r="E37" s="176"/>
      <c r="F37" s="176"/>
      <c r="G37" s="176"/>
      <c r="H37" s="176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</row>
    <row r="38" spans="1:34" ht="20.25" customHeight="1">
      <c r="A38" s="159" t="s">
        <v>53</v>
      </c>
      <c r="B38" s="175">
        <f>SUM(B6,B10)</f>
        <v>1189.78</v>
      </c>
      <c r="C38" s="159" t="s">
        <v>54</v>
      </c>
      <c r="D38" s="165">
        <f>SUM(E38:H38)</f>
        <v>1189.78</v>
      </c>
      <c r="E38" s="173">
        <f>SUM(E7:E36)</f>
        <v>1189.78</v>
      </c>
      <c r="F38" s="173">
        <f>SUM(F7:F36)</f>
        <v>0</v>
      </c>
      <c r="G38" s="173">
        <f>SUM(G7:G36)</f>
        <v>0</v>
      </c>
      <c r="H38" s="173">
        <f>SUM(H7:H36)</f>
        <v>0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</row>
    <row r="39" spans="1:34" ht="20.25" customHeight="1">
      <c r="A39" s="177"/>
      <c r="B39" s="178"/>
      <c r="C39" s="179"/>
      <c r="D39" s="179"/>
      <c r="E39" s="179"/>
      <c r="F39" s="179"/>
      <c r="G39" s="179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9"/>
  <sheetViews>
    <sheetView workbookViewId="0" topLeftCell="A1">
      <selection activeCell="A17" sqref="A1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69" customWidth="1"/>
    <col min="6" max="15" width="11.66015625" style="0" customWidth="1"/>
    <col min="16" max="32" width="8.332031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"/>
      <c r="B1" s="1"/>
      <c r="C1" s="1"/>
      <c r="D1" s="1"/>
      <c r="E1" s="134"/>
      <c r="F1" s="1"/>
      <c r="G1" s="1"/>
      <c r="H1" s="1"/>
      <c r="I1" s="1"/>
      <c r="J1" s="1"/>
      <c r="K1" s="1"/>
      <c r="L1" s="1"/>
      <c r="M1" s="1"/>
      <c r="N1" s="1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L1" s="2" t="s">
        <v>146</v>
      </c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</row>
    <row r="2" spans="1:250" ht="19.5" customHeight="1">
      <c r="A2" s="93" t="s">
        <v>147</v>
      </c>
      <c r="B2" s="93"/>
      <c r="C2" s="93"/>
      <c r="D2" s="93"/>
      <c r="E2" s="110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</row>
    <row r="3" spans="1:250" ht="19.5" customHeight="1">
      <c r="A3" s="4" t="s">
        <v>5</v>
      </c>
      <c r="B3" s="4"/>
      <c r="C3" s="4"/>
      <c r="D3" s="4"/>
      <c r="E3" s="97"/>
      <c r="F3" s="41"/>
      <c r="G3" s="41"/>
      <c r="H3" s="41"/>
      <c r="I3" s="41"/>
      <c r="J3" s="41"/>
      <c r="K3" s="41"/>
      <c r="L3" s="41"/>
      <c r="M3" s="41"/>
      <c r="N3" s="41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33"/>
      <c r="AG3" s="33"/>
      <c r="AH3" s="33"/>
      <c r="AI3" s="33"/>
      <c r="AL3" s="6" t="s">
        <v>6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</row>
    <row r="4" spans="1:250" ht="19.5" customHeight="1">
      <c r="A4" s="11" t="s">
        <v>57</v>
      </c>
      <c r="B4" s="11"/>
      <c r="C4" s="135"/>
      <c r="D4" s="136"/>
      <c r="E4" s="75" t="s">
        <v>148</v>
      </c>
      <c r="F4" s="137" t="s">
        <v>149</v>
      </c>
      <c r="G4" s="99"/>
      <c r="H4" s="99"/>
      <c r="I4" s="99"/>
      <c r="J4" s="99"/>
      <c r="K4" s="99"/>
      <c r="L4" s="99"/>
      <c r="M4" s="99"/>
      <c r="N4" s="99"/>
      <c r="O4" s="147"/>
      <c r="P4" s="148" t="s">
        <v>150</v>
      </c>
      <c r="Q4" s="99"/>
      <c r="R4" s="99"/>
      <c r="S4" s="99"/>
      <c r="T4" s="99"/>
      <c r="U4" s="99"/>
      <c r="V4" s="147"/>
      <c r="W4" s="148" t="s">
        <v>151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ht="19.5" customHeight="1">
      <c r="A5" s="99" t="s">
        <v>68</v>
      </c>
      <c r="B5" s="99"/>
      <c r="C5" s="15" t="s">
        <v>69</v>
      </c>
      <c r="D5" s="15" t="s">
        <v>103</v>
      </c>
      <c r="E5" s="75"/>
      <c r="F5" s="138" t="s">
        <v>58</v>
      </c>
      <c r="G5" s="139" t="s">
        <v>152</v>
      </c>
      <c r="H5" s="140"/>
      <c r="I5" s="140"/>
      <c r="J5" s="149" t="s">
        <v>153</v>
      </c>
      <c r="K5" s="149"/>
      <c r="L5" s="149"/>
      <c r="M5" s="149" t="s">
        <v>154</v>
      </c>
      <c r="N5" s="149"/>
      <c r="O5" s="149"/>
      <c r="P5" s="138" t="s">
        <v>58</v>
      </c>
      <c r="Q5" s="149" t="s">
        <v>152</v>
      </c>
      <c r="R5" s="149"/>
      <c r="S5" s="149"/>
      <c r="T5" s="149" t="s">
        <v>153</v>
      </c>
      <c r="U5" s="149"/>
      <c r="V5" s="153"/>
      <c r="W5" s="138" t="s">
        <v>58</v>
      </c>
      <c r="X5" s="139" t="s">
        <v>152</v>
      </c>
      <c r="Y5" s="140"/>
      <c r="Z5" s="140"/>
      <c r="AA5" s="139" t="s">
        <v>153</v>
      </c>
      <c r="AB5" s="140"/>
      <c r="AC5" s="140"/>
      <c r="AD5" s="139" t="s">
        <v>154</v>
      </c>
      <c r="AE5" s="140"/>
      <c r="AF5" s="140"/>
      <c r="AG5" s="139" t="s">
        <v>155</v>
      </c>
      <c r="AH5" s="140"/>
      <c r="AI5" s="140"/>
      <c r="AJ5" s="139" t="s">
        <v>109</v>
      </c>
      <c r="AK5" s="140"/>
      <c r="AL5" s="140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</row>
    <row r="6" spans="1:250" ht="29.25" customHeight="1">
      <c r="A6" s="21" t="s">
        <v>78</v>
      </c>
      <c r="B6" s="21" t="s">
        <v>79</v>
      </c>
      <c r="C6" s="15"/>
      <c r="D6" s="15"/>
      <c r="E6" s="75"/>
      <c r="F6" s="141"/>
      <c r="G6" s="142" t="s">
        <v>73</v>
      </c>
      <c r="H6" s="21" t="s">
        <v>99</v>
      </c>
      <c r="I6" s="21" t="s">
        <v>100</v>
      </c>
      <c r="J6" s="150" t="s">
        <v>73</v>
      </c>
      <c r="K6" s="150" t="s">
        <v>99</v>
      </c>
      <c r="L6" s="150" t="s">
        <v>100</v>
      </c>
      <c r="M6" s="150" t="s">
        <v>73</v>
      </c>
      <c r="N6" s="150" t="s">
        <v>99</v>
      </c>
      <c r="O6" s="16" t="s">
        <v>100</v>
      </c>
      <c r="P6" s="138"/>
      <c r="Q6" s="16" t="s">
        <v>73</v>
      </c>
      <c r="R6" s="16" t="s">
        <v>99</v>
      </c>
      <c r="S6" s="16" t="s">
        <v>100</v>
      </c>
      <c r="T6" s="16" t="s">
        <v>73</v>
      </c>
      <c r="U6" s="16" t="s">
        <v>99</v>
      </c>
      <c r="V6" s="20" t="s">
        <v>100</v>
      </c>
      <c r="W6" s="138"/>
      <c r="X6" s="142" t="s">
        <v>73</v>
      </c>
      <c r="Y6" s="21" t="s">
        <v>99</v>
      </c>
      <c r="Z6" s="21" t="s">
        <v>100</v>
      </c>
      <c r="AA6" s="142" t="s">
        <v>73</v>
      </c>
      <c r="AB6" s="21" t="s">
        <v>99</v>
      </c>
      <c r="AC6" s="21" t="s">
        <v>100</v>
      </c>
      <c r="AD6" s="142" t="s">
        <v>73</v>
      </c>
      <c r="AE6" s="21" t="s">
        <v>99</v>
      </c>
      <c r="AF6" s="21" t="s">
        <v>100</v>
      </c>
      <c r="AG6" s="142" t="s">
        <v>73</v>
      </c>
      <c r="AH6" s="21" t="s">
        <v>99</v>
      </c>
      <c r="AI6" s="21" t="s">
        <v>100</v>
      </c>
      <c r="AJ6" s="142" t="s">
        <v>73</v>
      </c>
      <c r="AK6" s="21" t="s">
        <v>99</v>
      </c>
      <c r="AL6" s="21" t="s">
        <v>100</v>
      </c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250" ht="22.5" customHeight="1">
      <c r="A7" s="23"/>
      <c r="B7" s="23"/>
      <c r="C7" s="114" t="s">
        <v>81</v>
      </c>
      <c r="D7" s="23" t="s">
        <v>0</v>
      </c>
      <c r="E7" s="105">
        <f>E8+E9+E10+E11+E12+E17+E18+E19+E13+E15+E14+E16</f>
        <v>1189.78</v>
      </c>
      <c r="F7" s="105">
        <f>F8+F9+F10+F11+F12+F17+F18+F19+F13+F15+F14+F16</f>
        <v>1189.78</v>
      </c>
      <c r="G7" s="105">
        <f>G8+G9+G10+G11+G12+G17+G18+G19+G13+G15+G14+G16</f>
        <v>1189.78</v>
      </c>
      <c r="H7" s="105">
        <f>H8+H9+H10+H11+H12+H17+H18+H19+H13+H15+H14+H16</f>
        <v>1127.28</v>
      </c>
      <c r="I7" s="105">
        <f>I8+I9+I10+I11+I12+I17+I18+I19+I13+I15+I14+I16</f>
        <v>62.5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24"/>
      <c r="V7" s="53"/>
      <c r="W7" s="154"/>
      <c r="X7" s="54"/>
      <c r="Y7" s="25"/>
      <c r="Z7" s="53"/>
      <c r="AA7" s="24"/>
      <c r="AB7" s="25"/>
      <c r="AC7" s="53"/>
      <c r="AD7" s="24"/>
      <c r="AE7" s="25"/>
      <c r="AF7" s="53"/>
      <c r="AG7" s="53"/>
      <c r="AH7" s="53"/>
      <c r="AI7" s="24"/>
      <c r="AJ7" s="54"/>
      <c r="AK7" s="25"/>
      <c r="AL7" s="24"/>
      <c r="AM7" s="155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</row>
    <row r="8" spans="1:250" ht="19.5" customHeight="1">
      <c r="A8" s="143" t="s">
        <v>156</v>
      </c>
      <c r="B8" s="77" t="s">
        <v>83</v>
      </c>
      <c r="C8" s="81">
        <v>503001</v>
      </c>
      <c r="D8" s="143" t="s">
        <v>157</v>
      </c>
      <c r="E8" s="105">
        <f>F8</f>
        <v>728.82</v>
      </c>
      <c r="F8" s="105">
        <f>G8</f>
        <v>728.82</v>
      </c>
      <c r="G8" s="105">
        <f>H8+I8</f>
        <v>728.82</v>
      </c>
      <c r="H8" s="105">
        <v>728.82</v>
      </c>
      <c r="I8" s="105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81"/>
      <c r="AK8" s="81"/>
      <c r="AL8" s="121"/>
      <c r="AM8" s="33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</row>
    <row r="9" spans="1:250" ht="19.5" customHeight="1">
      <c r="A9" s="77">
        <v>501</v>
      </c>
      <c r="B9" s="77" t="s">
        <v>94</v>
      </c>
      <c r="C9" s="81">
        <v>503001</v>
      </c>
      <c r="D9" s="143" t="s">
        <v>158</v>
      </c>
      <c r="E9" s="105">
        <f>F9</f>
        <v>137.71</v>
      </c>
      <c r="F9" s="105">
        <f>G9</f>
        <v>137.71</v>
      </c>
      <c r="G9" s="105">
        <f>H9+I9</f>
        <v>137.71</v>
      </c>
      <c r="H9" s="105">
        <v>137.71</v>
      </c>
      <c r="I9" s="105"/>
      <c r="J9" s="122"/>
      <c r="K9" s="122"/>
      <c r="L9" s="122"/>
      <c r="M9" s="122"/>
      <c r="N9" s="121"/>
      <c r="O9" s="122"/>
      <c r="P9" s="122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1"/>
      <c r="AH9" s="121"/>
      <c r="AI9" s="121"/>
      <c r="AJ9" s="81"/>
      <c r="AK9" s="81"/>
      <c r="AL9" s="122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</row>
    <row r="10" spans="1:250" ht="19.5" customHeight="1">
      <c r="A10" s="77">
        <v>501</v>
      </c>
      <c r="B10" s="77" t="s">
        <v>159</v>
      </c>
      <c r="C10" s="81">
        <v>503001</v>
      </c>
      <c r="D10" s="143" t="s">
        <v>160</v>
      </c>
      <c r="E10" s="105">
        <f>F10</f>
        <v>87.46</v>
      </c>
      <c r="F10" s="105">
        <f>G10</f>
        <v>87.46</v>
      </c>
      <c r="G10" s="105">
        <f>H10+I10</f>
        <v>87.46</v>
      </c>
      <c r="H10" s="105">
        <v>87.46</v>
      </c>
      <c r="I10" s="105"/>
      <c r="J10" s="122"/>
      <c r="K10" s="122"/>
      <c r="L10" s="122"/>
      <c r="M10" s="122"/>
      <c r="N10" s="121"/>
      <c r="O10" s="122"/>
      <c r="P10" s="122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121"/>
      <c r="AH10" s="121"/>
      <c r="AI10" s="121"/>
      <c r="AJ10" s="81"/>
      <c r="AK10" s="81"/>
      <c r="AL10" s="122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</row>
    <row r="11" spans="1:250" ht="19.5" customHeight="1">
      <c r="A11" s="77">
        <v>502</v>
      </c>
      <c r="B11" s="77" t="s">
        <v>83</v>
      </c>
      <c r="C11" s="81">
        <v>503001</v>
      </c>
      <c r="D11" s="143" t="s">
        <v>161</v>
      </c>
      <c r="E11" s="105">
        <f>F11</f>
        <v>141.68</v>
      </c>
      <c r="F11" s="105">
        <f>G11</f>
        <v>141.68</v>
      </c>
      <c r="G11" s="105">
        <f>H11+I11</f>
        <v>141.68</v>
      </c>
      <c r="H11" s="105">
        <v>141.68</v>
      </c>
      <c r="I11" s="105"/>
      <c r="J11" s="122"/>
      <c r="K11" s="122"/>
      <c r="L11" s="122"/>
      <c r="M11" s="122"/>
      <c r="N11" s="121"/>
      <c r="O11" s="122"/>
      <c r="P11" s="122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/>
      <c r="AG11" s="121"/>
      <c r="AH11" s="121"/>
      <c r="AI11" s="121"/>
      <c r="AJ11" s="81"/>
      <c r="AK11" s="81"/>
      <c r="AL11" s="122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</row>
    <row r="12" spans="1:250" ht="19.5" customHeight="1">
      <c r="A12" s="77">
        <v>502</v>
      </c>
      <c r="B12" s="77" t="s">
        <v>162</v>
      </c>
      <c r="C12" s="81">
        <v>503001</v>
      </c>
      <c r="D12" s="143" t="s">
        <v>163</v>
      </c>
      <c r="E12" s="105">
        <f>F12</f>
        <v>8.8</v>
      </c>
      <c r="F12" s="105">
        <f>G12</f>
        <v>8.8</v>
      </c>
      <c r="G12" s="105">
        <f>H12+I12</f>
        <v>8.8</v>
      </c>
      <c r="H12" s="105">
        <v>1.8</v>
      </c>
      <c r="I12" s="105">
        <v>7</v>
      </c>
      <c r="J12" s="151"/>
      <c r="K12" s="151"/>
      <c r="L12" s="151"/>
      <c r="M12" s="151"/>
      <c r="N12" s="152"/>
      <c r="O12" s="151"/>
      <c r="P12" s="151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1"/>
      <c r="AG12" s="152"/>
      <c r="AH12" s="152"/>
      <c r="AI12" s="152"/>
      <c r="AJ12" s="81"/>
      <c r="AK12" s="81"/>
      <c r="AL12" s="151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</row>
    <row r="13" spans="1:250" ht="19.5" customHeight="1">
      <c r="A13" s="77">
        <v>502</v>
      </c>
      <c r="B13" s="77" t="s">
        <v>94</v>
      </c>
      <c r="C13" s="81">
        <v>503001</v>
      </c>
      <c r="D13" s="143" t="s">
        <v>164</v>
      </c>
      <c r="E13" s="105">
        <f>F13</f>
        <v>1</v>
      </c>
      <c r="F13" s="105">
        <f>G13</f>
        <v>1</v>
      </c>
      <c r="G13" s="105">
        <f>H13+I13</f>
        <v>1</v>
      </c>
      <c r="H13" s="105"/>
      <c r="I13" s="105">
        <v>1</v>
      </c>
      <c r="J13" s="151"/>
      <c r="K13" s="151"/>
      <c r="L13" s="151"/>
      <c r="M13" s="151"/>
      <c r="N13" s="152"/>
      <c r="O13" s="151"/>
      <c r="P13" s="151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1"/>
      <c r="AG13" s="152"/>
      <c r="AH13" s="152"/>
      <c r="AI13" s="152"/>
      <c r="AJ13" s="81"/>
      <c r="AK13" s="81"/>
      <c r="AL13" s="151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</row>
    <row r="14" spans="1:250" ht="19.5" customHeight="1">
      <c r="A14" s="77" t="s">
        <v>165</v>
      </c>
      <c r="B14" s="77" t="s">
        <v>159</v>
      </c>
      <c r="C14" s="81">
        <v>503001</v>
      </c>
      <c r="D14" s="143" t="s">
        <v>166</v>
      </c>
      <c r="E14" s="105">
        <f>F14</f>
        <v>4</v>
      </c>
      <c r="F14" s="105">
        <f>G14</f>
        <v>4</v>
      </c>
      <c r="G14" s="105">
        <f>H14+I14</f>
        <v>4</v>
      </c>
      <c r="H14" s="105"/>
      <c r="I14" s="105">
        <v>4</v>
      </c>
      <c r="J14" s="151"/>
      <c r="K14" s="151"/>
      <c r="L14" s="151"/>
      <c r="M14" s="151"/>
      <c r="N14" s="152"/>
      <c r="O14" s="151"/>
      <c r="P14" s="151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1"/>
      <c r="AG14" s="152"/>
      <c r="AH14" s="152"/>
      <c r="AI14" s="152"/>
      <c r="AJ14" s="81"/>
      <c r="AK14" s="81"/>
      <c r="AL14" s="151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</row>
    <row r="15" spans="1:250" ht="19.5" customHeight="1">
      <c r="A15" s="77">
        <v>502</v>
      </c>
      <c r="B15" s="77" t="s">
        <v>88</v>
      </c>
      <c r="C15" s="81">
        <v>503001</v>
      </c>
      <c r="D15" s="143" t="s">
        <v>167</v>
      </c>
      <c r="E15" s="105">
        <f>F15</f>
        <v>40</v>
      </c>
      <c r="F15" s="105">
        <f>G15</f>
        <v>40</v>
      </c>
      <c r="G15" s="105">
        <f>H15+I15</f>
        <v>40</v>
      </c>
      <c r="H15" s="105"/>
      <c r="I15" s="105">
        <v>40</v>
      </c>
      <c r="J15" s="151"/>
      <c r="K15" s="151"/>
      <c r="L15" s="151"/>
      <c r="M15" s="151"/>
      <c r="N15" s="152"/>
      <c r="O15" s="151"/>
      <c r="P15" s="151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1"/>
      <c r="AG15" s="152"/>
      <c r="AH15" s="152"/>
      <c r="AI15" s="152"/>
      <c r="AJ15" s="81"/>
      <c r="AK15" s="81"/>
      <c r="AL15" s="151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</row>
    <row r="16" spans="1:250" ht="19.5" customHeight="1">
      <c r="A16" s="77" t="s">
        <v>165</v>
      </c>
      <c r="B16" s="77" t="s">
        <v>86</v>
      </c>
      <c r="C16" s="81">
        <v>503001</v>
      </c>
      <c r="D16" s="143" t="s">
        <v>168</v>
      </c>
      <c r="E16" s="105">
        <f>F16</f>
        <v>8</v>
      </c>
      <c r="F16" s="105">
        <f>G16</f>
        <v>8</v>
      </c>
      <c r="G16" s="105">
        <f>H16+I16</f>
        <v>8</v>
      </c>
      <c r="H16" s="105"/>
      <c r="I16" s="105">
        <v>8</v>
      </c>
      <c r="J16" s="151"/>
      <c r="K16" s="151"/>
      <c r="L16" s="151"/>
      <c r="M16" s="151"/>
      <c r="N16" s="152"/>
      <c r="O16" s="151"/>
      <c r="P16" s="151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1"/>
      <c r="AG16" s="152"/>
      <c r="AH16" s="152"/>
      <c r="AI16" s="152"/>
      <c r="AJ16" s="81"/>
      <c r="AK16" s="81"/>
      <c r="AL16" s="151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</row>
    <row r="17" spans="1:250" ht="19.5" customHeight="1">
      <c r="A17" s="77">
        <v>502</v>
      </c>
      <c r="B17" s="77">
        <v>99</v>
      </c>
      <c r="C17" s="81">
        <v>503001</v>
      </c>
      <c r="D17" s="143" t="s">
        <v>169</v>
      </c>
      <c r="E17" s="105">
        <f>F17</f>
        <v>14.51</v>
      </c>
      <c r="F17" s="105">
        <f>G17</f>
        <v>14.51</v>
      </c>
      <c r="G17" s="105">
        <f>H17+I17</f>
        <v>14.51</v>
      </c>
      <c r="H17" s="105">
        <v>12.01</v>
      </c>
      <c r="I17" s="105">
        <v>2.5</v>
      </c>
      <c r="J17" s="151"/>
      <c r="K17" s="151"/>
      <c r="L17" s="151"/>
      <c r="M17" s="151"/>
      <c r="N17" s="152"/>
      <c r="O17" s="151"/>
      <c r="P17" s="151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1"/>
      <c r="AG17" s="152"/>
      <c r="AH17" s="152"/>
      <c r="AI17" s="152"/>
      <c r="AJ17" s="81"/>
      <c r="AK17" s="81"/>
      <c r="AL17" s="151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</row>
    <row r="18" spans="1:250" ht="19.5" customHeight="1">
      <c r="A18" s="77">
        <v>509</v>
      </c>
      <c r="B18" s="77" t="s">
        <v>88</v>
      </c>
      <c r="C18" s="81">
        <v>503001</v>
      </c>
      <c r="D18" s="143" t="s">
        <v>170</v>
      </c>
      <c r="E18" s="105">
        <f>F18</f>
        <v>16.52</v>
      </c>
      <c r="F18" s="105">
        <f>G18</f>
        <v>16.52</v>
      </c>
      <c r="G18" s="105">
        <f>H18+I18</f>
        <v>16.52</v>
      </c>
      <c r="H18" s="105">
        <v>16.52</v>
      </c>
      <c r="I18" s="105"/>
      <c r="J18" s="151"/>
      <c r="K18" s="151"/>
      <c r="L18" s="151"/>
      <c r="M18" s="151"/>
      <c r="N18" s="152"/>
      <c r="O18" s="151"/>
      <c r="P18" s="151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1"/>
      <c r="AG18" s="152"/>
      <c r="AH18" s="152"/>
      <c r="AI18" s="152"/>
      <c r="AJ18" s="81"/>
      <c r="AK18" s="81"/>
      <c r="AL18" s="151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</row>
    <row r="19" spans="1:250" ht="19.5" customHeight="1">
      <c r="A19" s="77">
        <v>509</v>
      </c>
      <c r="B19" s="77" t="s">
        <v>83</v>
      </c>
      <c r="C19" s="81">
        <v>503001</v>
      </c>
      <c r="D19" s="143" t="s">
        <v>171</v>
      </c>
      <c r="E19" s="105">
        <f>F19</f>
        <v>1.28</v>
      </c>
      <c r="F19" s="105">
        <f>G19</f>
        <v>1.28</v>
      </c>
      <c r="G19" s="105">
        <f>H19+I19</f>
        <v>1.28</v>
      </c>
      <c r="H19" s="105">
        <v>1.28</v>
      </c>
      <c r="I19" s="105"/>
      <c r="J19" s="151"/>
      <c r="K19" s="151"/>
      <c r="L19" s="151"/>
      <c r="M19" s="151"/>
      <c r="N19" s="152"/>
      <c r="O19" s="151"/>
      <c r="P19" s="151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1"/>
      <c r="AG19" s="152"/>
      <c r="AH19" s="152"/>
      <c r="AI19" s="152"/>
      <c r="AJ19" s="81"/>
      <c r="AK19" s="81"/>
      <c r="AL19" s="151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</row>
    <row r="20" spans="1:250" ht="19.5" customHeight="1">
      <c r="A20" s="129"/>
      <c r="B20" s="129"/>
      <c r="C20" s="129"/>
      <c r="D20" s="129"/>
      <c r="E20" s="144"/>
      <c r="F20" s="129"/>
      <c r="G20" s="145"/>
      <c r="H20" s="129"/>
      <c r="I20" s="129"/>
      <c r="J20" s="129"/>
      <c r="K20" s="129"/>
      <c r="L20" s="129"/>
      <c r="M20" s="129"/>
      <c r="N20" s="145"/>
      <c r="O20" s="129"/>
      <c r="P20" s="129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29"/>
      <c r="AG20" s="145"/>
      <c r="AH20" s="145"/>
      <c r="AI20" s="145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</row>
    <row r="21" spans="1:250" ht="19.5" customHeight="1">
      <c r="A21" s="129"/>
      <c r="B21" s="129"/>
      <c r="C21" s="129"/>
      <c r="D21" s="129"/>
      <c r="E21" s="144"/>
      <c r="F21" s="129"/>
      <c r="G21" s="145"/>
      <c r="H21" s="129"/>
      <c r="I21" s="129"/>
      <c r="J21" s="129"/>
      <c r="K21" s="129"/>
      <c r="L21" s="129"/>
      <c r="M21" s="129"/>
      <c r="N21" s="145"/>
      <c r="O21" s="129"/>
      <c r="P21" s="129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29"/>
      <c r="AG21" s="145"/>
      <c r="AH21" s="145"/>
      <c r="AI21" s="145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</row>
    <row r="22" spans="1:250" ht="19.5" customHeight="1">
      <c r="A22" s="129"/>
      <c r="B22" s="129"/>
      <c r="C22" s="129"/>
      <c r="D22" s="129"/>
      <c r="E22" s="144"/>
      <c r="F22" s="129"/>
      <c r="G22" s="145"/>
      <c r="H22" s="129"/>
      <c r="I22" s="129"/>
      <c r="J22" s="129"/>
      <c r="K22" s="129"/>
      <c r="L22" s="129"/>
      <c r="M22" s="129"/>
      <c r="N22" s="145"/>
      <c r="O22" s="129"/>
      <c r="P22" s="129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29"/>
      <c r="AG22" s="145"/>
      <c r="AH22" s="145"/>
      <c r="AI22" s="145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</row>
    <row r="23" spans="1:250" ht="19.5" customHeight="1">
      <c r="A23" s="129"/>
      <c r="B23" s="129"/>
      <c r="C23" s="129"/>
      <c r="D23" s="129"/>
      <c r="E23" s="144"/>
      <c r="F23" s="129"/>
      <c r="G23" s="145"/>
      <c r="H23" s="129"/>
      <c r="I23" s="129"/>
      <c r="J23" s="129"/>
      <c r="K23" s="129"/>
      <c r="L23" s="129"/>
      <c r="M23" s="129"/>
      <c r="N23" s="145"/>
      <c r="O23" s="129"/>
      <c r="P23" s="129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29"/>
      <c r="AG23" s="145"/>
      <c r="AH23" s="145"/>
      <c r="AI23" s="145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</row>
    <row r="24" spans="1:250" ht="19.5" customHeight="1">
      <c r="A24" s="129"/>
      <c r="B24" s="129"/>
      <c r="C24" s="129"/>
      <c r="D24" s="129"/>
      <c r="E24" s="144"/>
      <c r="F24" s="129"/>
      <c r="G24" s="145"/>
      <c r="H24" s="129"/>
      <c r="I24" s="129"/>
      <c r="J24" s="129"/>
      <c r="K24" s="129"/>
      <c r="L24" s="129"/>
      <c r="M24" s="129"/>
      <c r="N24" s="145"/>
      <c r="O24" s="129"/>
      <c r="P24" s="129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29"/>
      <c r="AG24" s="145"/>
      <c r="AH24" s="145"/>
      <c r="AI24" s="145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</row>
    <row r="25" spans="1:250" ht="19.5" customHeight="1">
      <c r="A25" s="129"/>
      <c r="B25" s="129"/>
      <c r="C25" s="129"/>
      <c r="D25" s="129"/>
      <c r="E25" s="144"/>
      <c r="F25" s="129"/>
      <c r="G25" s="145"/>
      <c r="H25" s="129"/>
      <c r="I25" s="129"/>
      <c r="J25" s="129"/>
      <c r="K25" s="129"/>
      <c r="L25" s="129"/>
      <c r="M25" s="129"/>
      <c r="N25" s="145"/>
      <c r="O25" s="129"/>
      <c r="P25" s="129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29"/>
      <c r="AG25" s="145"/>
      <c r="AH25" s="145"/>
      <c r="AI25" s="145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</row>
    <row r="26" spans="1:250" ht="19.5" customHeight="1">
      <c r="A26" s="129"/>
      <c r="B26" s="129"/>
      <c r="C26" s="129"/>
      <c r="D26" s="129"/>
      <c r="E26" s="144"/>
      <c r="F26" s="129"/>
      <c r="G26" s="145"/>
      <c r="H26" s="129"/>
      <c r="I26" s="129"/>
      <c r="J26" s="129"/>
      <c r="K26" s="129"/>
      <c r="L26" s="129"/>
      <c r="M26" s="129"/>
      <c r="N26" s="145"/>
      <c r="O26" s="129"/>
      <c r="P26" s="129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29"/>
      <c r="AG26" s="145"/>
      <c r="AH26" s="145"/>
      <c r="AI26" s="145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</row>
    <row r="27" spans="1:250" ht="19.5" customHeight="1">
      <c r="A27" s="129"/>
      <c r="B27" s="129"/>
      <c r="C27" s="129"/>
      <c r="D27" s="129"/>
      <c r="E27" s="144"/>
      <c r="F27" s="129"/>
      <c r="G27" s="145"/>
      <c r="H27" s="129"/>
      <c r="I27" s="129"/>
      <c r="J27" s="129"/>
      <c r="K27" s="129"/>
      <c r="L27" s="129"/>
      <c r="M27" s="129"/>
      <c r="N27" s="145"/>
      <c r="O27" s="129"/>
      <c r="P27" s="129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29"/>
      <c r="AG27" s="145"/>
      <c r="AH27" s="145"/>
      <c r="AI27" s="145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</row>
    <row r="28" spans="1:250" ht="19.5" customHeight="1">
      <c r="A28" s="129"/>
      <c r="B28" s="129"/>
      <c r="C28" s="129"/>
      <c r="D28" s="129"/>
      <c r="E28" s="144"/>
      <c r="F28" s="129"/>
      <c r="G28" s="145"/>
      <c r="H28" s="129"/>
      <c r="I28" s="129"/>
      <c r="J28" s="129"/>
      <c r="K28" s="129"/>
      <c r="L28" s="129"/>
      <c r="M28" s="129"/>
      <c r="N28" s="145"/>
      <c r="O28" s="129"/>
      <c r="P28" s="129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29"/>
      <c r="AG28" s="145"/>
      <c r="AH28" s="145"/>
      <c r="AI28" s="145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</row>
    <row r="29" spans="1:250" ht="19.5" customHeight="1">
      <c r="A29" s="129"/>
      <c r="B29" s="129"/>
      <c r="C29" s="129"/>
      <c r="D29" s="129"/>
      <c r="E29" s="144"/>
      <c r="F29" s="129"/>
      <c r="G29" s="145"/>
      <c r="H29" s="129"/>
      <c r="I29" s="129"/>
      <c r="J29" s="129"/>
      <c r="K29" s="129"/>
      <c r="L29" s="129"/>
      <c r="M29" s="129"/>
      <c r="N29" s="145"/>
      <c r="O29" s="129"/>
      <c r="P29" s="129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29"/>
      <c r="AG29" s="145"/>
      <c r="AH29" s="145"/>
      <c r="AI29" s="145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pane xSplit="4" ySplit="7" topLeftCell="E8" activePane="bottomRight" state="frozen"/>
      <selection pane="bottomRight" activeCell="AS7" sqref="R7:AS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14.66015625" style="69" customWidth="1"/>
    <col min="6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70"/>
      <c r="C1" s="70"/>
      <c r="D1" s="70"/>
      <c r="E1" s="10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117"/>
      <c r="AE1" s="117"/>
      <c r="DM1" s="132" t="s">
        <v>172</v>
      </c>
    </row>
    <row r="2" spans="1:117" ht="19.5" customHeight="1">
      <c r="A2" s="93" t="s">
        <v>173</v>
      </c>
      <c r="B2" s="93"/>
      <c r="C2" s="93"/>
      <c r="D2" s="93"/>
      <c r="E2" s="110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</row>
    <row r="3" spans="1:118" ht="19.5" customHeight="1">
      <c r="A3" s="5" t="s">
        <v>5</v>
      </c>
      <c r="B3" s="5"/>
      <c r="C3" s="5"/>
      <c r="D3" s="5"/>
      <c r="E3" s="97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6" t="s">
        <v>6</v>
      </c>
      <c r="DN3" s="33"/>
    </row>
    <row r="4" spans="1:118" ht="19.5" customHeight="1">
      <c r="A4" s="10" t="s">
        <v>57</v>
      </c>
      <c r="B4" s="10"/>
      <c r="C4" s="10"/>
      <c r="D4" s="10"/>
      <c r="E4" s="111" t="s">
        <v>58</v>
      </c>
      <c r="F4" s="16" t="s">
        <v>174</v>
      </c>
      <c r="G4" s="16"/>
      <c r="H4" s="16"/>
      <c r="I4" s="16"/>
      <c r="J4" s="16"/>
      <c r="K4" s="16"/>
      <c r="L4" s="16"/>
      <c r="M4" s="16"/>
      <c r="N4" s="16"/>
      <c r="O4" s="16"/>
      <c r="P4" s="15"/>
      <c r="Q4" s="16" t="s">
        <v>175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30" t="s">
        <v>176</v>
      </c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 t="s">
        <v>177</v>
      </c>
      <c r="BP4" s="131"/>
      <c r="BQ4" s="131"/>
      <c r="BR4" s="131"/>
      <c r="BS4" s="131"/>
      <c r="BT4" s="131" t="s">
        <v>178</v>
      </c>
      <c r="BU4" s="131"/>
      <c r="BV4" s="131"/>
      <c r="BW4" s="131"/>
      <c r="BX4" s="131"/>
      <c r="BY4" s="131" t="s">
        <v>179</v>
      </c>
      <c r="BZ4" s="131"/>
      <c r="CA4" s="131"/>
      <c r="CB4" s="131" t="s">
        <v>180</v>
      </c>
      <c r="CC4" s="131"/>
      <c r="CD4" s="131"/>
      <c r="CE4" s="131" t="s">
        <v>181</v>
      </c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 t="s">
        <v>182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 t="s">
        <v>183</v>
      </c>
      <c r="DG4" s="131"/>
      <c r="DH4" s="131"/>
      <c r="DI4" s="131"/>
      <c r="DJ4" s="131"/>
      <c r="DK4" s="131"/>
      <c r="DL4" s="131"/>
      <c r="DM4" s="131"/>
      <c r="DN4" s="33"/>
    </row>
    <row r="5" spans="1:118" ht="19.5" customHeight="1">
      <c r="A5" s="7" t="s">
        <v>68</v>
      </c>
      <c r="B5" s="7"/>
      <c r="C5" s="112"/>
      <c r="D5" s="43" t="s">
        <v>184</v>
      </c>
      <c r="E5" s="100"/>
      <c r="F5" s="113" t="s">
        <v>73</v>
      </c>
      <c r="G5" s="113" t="s">
        <v>185</v>
      </c>
      <c r="H5" s="113" t="s">
        <v>186</v>
      </c>
      <c r="I5" s="113" t="s">
        <v>187</v>
      </c>
      <c r="J5" s="113" t="s">
        <v>188</v>
      </c>
      <c r="K5" s="113" t="s">
        <v>189</v>
      </c>
      <c r="L5" s="113" t="s">
        <v>190</v>
      </c>
      <c r="M5" s="113" t="s">
        <v>191</v>
      </c>
      <c r="N5" s="113" t="s">
        <v>192</v>
      </c>
      <c r="O5" s="113" t="s">
        <v>193</v>
      </c>
      <c r="P5" s="113" t="s">
        <v>194</v>
      </c>
      <c r="Q5" s="113" t="s">
        <v>73</v>
      </c>
      <c r="R5" s="113" t="s">
        <v>195</v>
      </c>
      <c r="S5" s="113" t="s">
        <v>196</v>
      </c>
      <c r="T5" s="113" t="s">
        <v>197</v>
      </c>
      <c r="U5" s="113" t="s">
        <v>198</v>
      </c>
      <c r="V5" s="113" t="s">
        <v>199</v>
      </c>
      <c r="W5" s="113" t="s">
        <v>200</v>
      </c>
      <c r="X5" s="113" t="s">
        <v>201</v>
      </c>
      <c r="Y5" s="113" t="s">
        <v>202</v>
      </c>
      <c r="Z5" s="113" t="s">
        <v>203</v>
      </c>
      <c r="AA5" s="113" t="s">
        <v>204</v>
      </c>
      <c r="AB5" s="113" t="s">
        <v>205</v>
      </c>
      <c r="AC5" s="113" t="s">
        <v>168</v>
      </c>
      <c r="AD5" s="113" t="s">
        <v>206</v>
      </c>
      <c r="AE5" s="113" t="s">
        <v>164</v>
      </c>
      <c r="AF5" s="113" t="s">
        <v>166</v>
      </c>
      <c r="AG5" s="113" t="s">
        <v>163</v>
      </c>
      <c r="AH5" s="113" t="s">
        <v>207</v>
      </c>
      <c r="AI5" s="113" t="s">
        <v>208</v>
      </c>
      <c r="AJ5" s="113" t="s">
        <v>209</v>
      </c>
      <c r="AK5" s="113" t="s">
        <v>210</v>
      </c>
      <c r="AL5" s="113" t="s">
        <v>211</v>
      </c>
      <c r="AM5" s="113" t="s">
        <v>212</v>
      </c>
      <c r="AN5" s="113" t="s">
        <v>213</v>
      </c>
      <c r="AO5" s="113" t="s">
        <v>214</v>
      </c>
      <c r="AP5" s="113" t="s">
        <v>215</v>
      </c>
      <c r="AQ5" s="113" t="s">
        <v>167</v>
      </c>
      <c r="AR5" s="113" t="s">
        <v>216</v>
      </c>
      <c r="AS5" s="113" t="s">
        <v>217</v>
      </c>
      <c r="AT5" s="113" t="s">
        <v>218</v>
      </c>
      <c r="AU5" s="113" t="s">
        <v>219</v>
      </c>
      <c r="AV5" s="113" t="s">
        <v>220</v>
      </c>
      <c r="AW5" s="113" t="s">
        <v>221</v>
      </c>
      <c r="AX5" s="16" t="s">
        <v>73</v>
      </c>
      <c r="AY5" s="16" t="s">
        <v>222</v>
      </c>
      <c r="AZ5" s="16" t="s">
        <v>223</v>
      </c>
      <c r="BA5" s="16" t="s">
        <v>224</v>
      </c>
      <c r="BB5" s="16" t="s">
        <v>225</v>
      </c>
      <c r="BC5" s="16" t="s">
        <v>226</v>
      </c>
      <c r="BD5" s="16" t="s">
        <v>227</v>
      </c>
      <c r="BE5" s="16" t="s">
        <v>228</v>
      </c>
      <c r="BF5" s="16" t="s">
        <v>229</v>
      </c>
      <c r="BG5" s="16" t="s">
        <v>230</v>
      </c>
      <c r="BH5" s="16" t="s">
        <v>231</v>
      </c>
      <c r="BI5" s="16" t="s">
        <v>160</v>
      </c>
      <c r="BJ5" s="16" t="s">
        <v>232</v>
      </c>
      <c r="BK5" s="16" t="s">
        <v>233</v>
      </c>
      <c r="BL5" s="16" t="s">
        <v>234</v>
      </c>
      <c r="BM5" s="16" t="s">
        <v>235</v>
      </c>
      <c r="BN5" s="16" t="s">
        <v>236</v>
      </c>
      <c r="BO5" s="16" t="s">
        <v>73</v>
      </c>
      <c r="BP5" s="16" t="s">
        <v>237</v>
      </c>
      <c r="BQ5" s="16" t="s">
        <v>238</v>
      </c>
      <c r="BR5" s="16" t="s">
        <v>239</v>
      </c>
      <c r="BS5" s="16" t="s">
        <v>240</v>
      </c>
      <c r="BT5" s="16" t="s">
        <v>73</v>
      </c>
      <c r="BU5" s="16" t="s">
        <v>241</v>
      </c>
      <c r="BV5" s="16" t="s">
        <v>242</v>
      </c>
      <c r="BW5" s="16" t="s">
        <v>243</v>
      </c>
      <c r="BX5" s="16" t="s">
        <v>244</v>
      </c>
      <c r="BY5" s="16" t="s">
        <v>73</v>
      </c>
      <c r="BZ5" s="16" t="s">
        <v>245</v>
      </c>
      <c r="CA5" s="16" t="s">
        <v>246</v>
      </c>
      <c r="CB5" s="16" t="s">
        <v>73</v>
      </c>
      <c r="CC5" s="16" t="s">
        <v>247</v>
      </c>
      <c r="CD5" s="16" t="s">
        <v>248</v>
      </c>
      <c r="CE5" s="16" t="s">
        <v>73</v>
      </c>
      <c r="CF5" s="16" t="s">
        <v>249</v>
      </c>
      <c r="CG5" s="16" t="s">
        <v>250</v>
      </c>
      <c r="CH5" s="16" t="s">
        <v>251</v>
      </c>
      <c r="CI5" s="16" t="s">
        <v>252</v>
      </c>
      <c r="CJ5" s="16" t="s">
        <v>253</v>
      </c>
      <c r="CK5" s="16" t="s">
        <v>254</v>
      </c>
      <c r="CL5" s="16" t="s">
        <v>255</v>
      </c>
      <c r="CM5" s="16" t="s">
        <v>256</v>
      </c>
      <c r="CN5" s="16" t="s">
        <v>257</v>
      </c>
      <c r="CO5" s="16" t="s">
        <v>258</v>
      </c>
      <c r="CP5" s="16" t="s">
        <v>73</v>
      </c>
      <c r="CQ5" s="16" t="s">
        <v>249</v>
      </c>
      <c r="CR5" s="16" t="s">
        <v>250</v>
      </c>
      <c r="CS5" s="16" t="s">
        <v>251</v>
      </c>
      <c r="CT5" s="16" t="s">
        <v>252</v>
      </c>
      <c r="CU5" s="16" t="s">
        <v>253</v>
      </c>
      <c r="CV5" s="16" t="s">
        <v>254</v>
      </c>
      <c r="CW5" s="16" t="s">
        <v>255</v>
      </c>
      <c r="CX5" s="16" t="s">
        <v>259</v>
      </c>
      <c r="CY5" s="16" t="s">
        <v>260</v>
      </c>
      <c r="CZ5" s="16" t="s">
        <v>261</v>
      </c>
      <c r="DA5" s="16" t="s">
        <v>262</v>
      </c>
      <c r="DB5" s="16" t="s">
        <v>256</v>
      </c>
      <c r="DC5" s="16" t="s">
        <v>257</v>
      </c>
      <c r="DD5" s="16" t="s">
        <v>263</v>
      </c>
      <c r="DE5" s="16" t="s">
        <v>182</v>
      </c>
      <c r="DF5" s="16" t="s">
        <v>73</v>
      </c>
      <c r="DG5" s="16" t="s">
        <v>264</v>
      </c>
      <c r="DH5" s="16" t="s">
        <v>265</v>
      </c>
      <c r="DI5" s="16" t="s">
        <v>266</v>
      </c>
      <c r="DJ5" s="16" t="s">
        <v>267</v>
      </c>
      <c r="DK5" s="16" t="s">
        <v>268</v>
      </c>
      <c r="DL5" s="16" t="s">
        <v>269</v>
      </c>
      <c r="DM5" s="16" t="s">
        <v>183</v>
      </c>
      <c r="DN5" s="33"/>
    </row>
    <row r="6" spans="1:118" ht="33.75" customHeight="1">
      <c r="A6" s="17" t="s">
        <v>78</v>
      </c>
      <c r="B6" s="17" t="s">
        <v>79</v>
      </c>
      <c r="C6" s="18" t="s">
        <v>80</v>
      </c>
      <c r="D6" s="20"/>
      <c r="E6" s="102"/>
      <c r="F6" s="16"/>
      <c r="G6" s="16"/>
      <c r="H6" s="16"/>
      <c r="I6" s="16"/>
      <c r="J6" s="16"/>
      <c r="K6" s="2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21"/>
      <c r="AJ6" s="21"/>
      <c r="AK6" s="21"/>
      <c r="AL6" s="21"/>
      <c r="AM6" s="21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33"/>
    </row>
    <row r="7" spans="1:118" ht="24" customHeight="1">
      <c r="A7" s="52"/>
      <c r="B7" s="52"/>
      <c r="C7" s="114"/>
      <c r="D7" s="23" t="s">
        <v>0</v>
      </c>
      <c r="E7" s="105">
        <f>E8+E15</f>
        <v>1189.7800000000002</v>
      </c>
      <c r="F7" s="105">
        <f aca="true" t="shared" si="0" ref="F7:N7">F8+F15</f>
        <v>861.4100000000001</v>
      </c>
      <c r="G7" s="105">
        <f t="shared" si="0"/>
        <v>229.73</v>
      </c>
      <c r="H7" s="105">
        <f t="shared" si="0"/>
        <v>480.5</v>
      </c>
      <c r="I7" s="105">
        <f t="shared" si="0"/>
        <v>18.59</v>
      </c>
      <c r="J7" s="105">
        <f t="shared" si="0"/>
        <v>35.82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 t="shared" si="0"/>
        <v>96.77</v>
      </c>
      <c r="O7" s="105">
        <f>O8+O15</f>
        <v>0</v>
      </c>
      <c r="P7" s="105">
        <f>P8+P15</f>
        <v>0</v>
      </c>
      <c r="Q7" s="105">
        <f>Q8+Q15</f>
        <v>217.98999999999998</v>
      </c>
      <c r="R7" s="105">
        <f>R8+R15</f>
        <v>22.68</v>
      </c>
      <c r="S7" s="105">
        <f aca="true" t="shared" si="1" ref="S7:BE7">S8+S15</f>
        <v>7</v>
      </c>
      <c r="T7" s="105">
        <f t="shared" si="1"/>
        <v>0</v>
      </c>
      <c r="U7" s="105">
        <f t="shared" si="1"/>
        <v>0</v>
      </c>
      <c r="V7" s="105">
        <f t="shared" si="1"/>
        <v>2.27</v>
      </c>
      <c r="W7" s="105">
        <f t="shared" si="1"/>
        <v>5.67</v>
      </c>
      <c r="X7" s="105">
        <f t="shared" si="1"/>
        <v>1.58</v>
      </c>
      <c r="Y7" s="105">
        <f t="shared" si="1"/>
        <v>0</v>
      </c>
      <c r="Z7" s="105">
        <f t="shared" si="1"/>
        <v>0</v>
      </c>
      <c r="AA7" s="105">
        <f t="shared" si="1"/>
        <v>46.08</v>
      </c>
      <c r="AB7" s="105">
        <f t="shared" si="1"/>
        <v>0</v>
      </c>
      <c r="AC7" s="105">
        <f t="shared" si="1"/>
        <v>8</v>
      </c>
      <c r="AD7" s="105">
        <f t="shared" si="1"/>
        <v>0</v>
      </c>
      <c r="AE7" s="105">
        <f t="shared" si="1"/>
        <v>1</v>
      </c>
      <c r="AF7" s="105">
        <f t="shared" si="1"/>
        <v>4</v>
      </c>
      <c r="AG7" s="105">
        <f t="shared" si="1"/>
        <v>1.8</v>
      </c>
      <c r="AH7" s="105">
        <f t="shared" si="1"/>
        <v>0</v>
      </c>
      <c r="AI7" s="105">
        <f t="shared" si="1"/>
        <v>0</v>
      </c>
      <c r="AJ7" s="105">
        <f t="shared" si="1"/>
        <v>0</v>
      </c>
      <c r="AK7" s="105">
        <f t="shared" si="1"/>
        <v>0</v>
      </c>
      <c r="AL7" s="105">
        <f t="shared" si="1"/>
        <v>0</v>
      </c>
      <c r="AM7" s="105">
        <f t="shared" si="1"/>
        <v>0</v>
      </c>
      <c r="AN7" s="105">
        <f t="shared" si="1"/>
        <v>0</v>
      </c>
      <c r="AO7" s="105">
        <f t="shared" si="1"/>
        <v>0</v>
      </c>
      <c r="AP7" s="105">
        <f t="shared" si="1"/>
        <v>40</v>
      </c>
      <c r="AQ7" s="105">
        <f t="shared" si="1"/>
        <v>0</v>
      </c>
      <c r="AR7" s="105">
        <f t="shared" si="1"/>
        <v>5.59</v>
      </c>
      <c r="AS7" s="105">
        <f t="shared" si="1"/>
        <v>7.77</v>
      </c>
      <c r="AT7" s="105">
        <f t="shared" si="1"/>
        <v>0</v>
      </c>
      <c r="AU7" s="105">
        <f t="shared" si="1"/>
        <v>50.04</v>
      </c>
      <c r="AV7" s="105">
        <f t="shared" si="1"/>
        <v>0</v>
      </c>
      <c r="AW7" s="105">
        <f t="shared" si="1"/>
        <v>14.510000000000002</v>
      </c>
      <c r="AX7" s="105">
        <f t="shared" si="1"/>
        <v>110.38</v>
      </c>
      <c r="AY7" s="105">
        <f t="shared" si="1"/>
        <v>0</v>
      </c>
      <c r="AZ7" s="105">
        <f t="shared" si="1"/>
        <v>16.52</v>
      </c>
      <c r="BA7" s="105">
        <f t="shared" si="1"/>
        <v>0</v>
      </c>
      <c r="BB7" s="105">
        <f t="shared" si="1"/>
        <v>0</v>
      </c>
      <c r="BC7" s="105">
        <f t="shared" si="1"/>
        <v>0</v>
      </c>
      <c r="BD7" s="105">
        <f t="shared" si="1"/>
        <v>0</v>
      </c>
      <c r="BE7" s="105">
        <f t="shared" si="1"/>
        <v>6.4</v>
      </c>
      <c r="BF7" s="105">
        <f>BF8+BF15</f>
        <v>0</v>
      </c>
      <c r="BG7" s="105">
        <f>BG8+BG15</f>
        <v>0</v>
      </c>
      <c r="BH7" s="105">
        <f>BH8+BH15</f>
        <v>0</v>
      </c>
      <c r="BI7" s="105">
        <f>BI8+BI15</f>
        <v>87.46</v>
      </c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133"/>
    </row>
    <row r="8" spans="1:118" ht="19.5" customHeight="1">
      <c r="A8" s="79">
        <v>208</v>
      </c>
      <c r="B8" s="80"/>
      <c r="C8" s="80"/>
      <c r="D8" s="52" t="s">
        <v>82</v>
      </c>
      <c r="E8" s="105">
        <f>F8+Q8+AX8</f>
        <v>1102.3200000000002</v>
      </c>
      <c r="F8" s="105">
        <f>G8+H8+I8+J8+N8</f>
        <v>861.4100000000001</v>
      </c>
      <c r="G8" s="105">
        <f>G9</f>
        <v>229.73</v>
      </c>
      <c r="H8" s="105">
        <f>H9</f>
        <v>480.5</v>
      </c>
      <c r="I8" s="105">
        <f>I9</f>
        <v>18.59</v>
      </c>
      <c r="J8" s="105">
        <f>J9</f>
        <v>35.82</v>
      </c>
      <c r="K8" s="105"/>
      <c r="L8" s="121"/>
      <c r="M8" s="121"/>
      <c r="N8" s="121">
        <f>N12</f>
        <v>96.77</v>
      </c>
      <c r="O8" s="121"/>
      <c r="P8" s="121"/>
      <c r="Q8" s="122">
        <f>R8+S8+T8+V8+W8+X8+AA8+AG8+AR8+AS8+AW8+AC8+AE8+AF8+AP8+AU8</f>
        <v>217.98999999999998</v>
      </c>
      <c r="R8" s="121">
        <f>R9</f>
        <v>22.68</v>
      </c>
      <c r="S8" s="121">
        <f aca="true" t="shared" si="2" ref="S8:AW8">S9</f>
        <v>7</v>
      </c>
      <c r="T8" s="121">
        <f t="shared" si="2"/>
        <v>0</v>
      </c>
      <c r="U8" s="121">
        <f t="shared" si="2"/>
        <v>0</v>
      </c>
      <c r="V8" s="121">
        <f t="shared" si="2"/>
        <v>2.27</v>
      </c>
      <c r="W8" s="121">
        <f t="shared" si="2"/>
        <v>5.67</v>
      </c>
      <c r="X8" s="121">
        <f t="shared" si="2"/>
        <v>1.58</v>
      </c>
      <c r="Y8" s="121">
        <f t="shared" si="2"/>
        <v>0</v>
      </c>
      <c r="Z8" s="121">
        <f t="shared" si="2"/>
        <v>0</v>
      </c>
      <c r="AA8" s="121">
        <f t="shared" si="2"/>
        <v>46.08</v>
      </c>
      <c r="AB8" s="121">
        <f t="shared" si="2"/>
        <v>0</v>
      </c>
      <c r="AC8" s="121">
        <f t="shared" si="2"/>
        <v>8</v>
      </c>
      <c r="AD8" s="121">
        <f t="shared" si="2"/>
        <v>0</v>
      </c>
      <c r="AE8" s="121">
        <f t="shared" si="2"/>
        <v>1</v>
      </c>
      <c r="AF8" s="121">
        <f t="shared" si="2"/>
        <v>4</v>
      </c>
      <c r="AG8" s="121">
        <f t="shared" si="2"/>
        <v>1.8</v>
      </c>
      <c r="AH8" s="121">
        <f t="shared" si="2"/>
        <v>0</v>
      </c>
      <c r="AI8" s="121">
        <f t="shared" si="2"/>
        <v>0</v>
      </c>
      <c r="AJ8" s="121">
        <f t="shared" si="2"/>
        <v>0</v>
      </c>
      <c r="AK8" s="121">
        <f t="shared" si="2"/>
        <v>0</v>
      </c>
      <c r="AL8" s="121">
        <f t="shared" si="2"/>
        <v>0</v>
      </c>
      <c r="AM8" s="121">
        <f t="shared" si="2"/>
        <v>0</v>
      </c>
      <c r="AN8" s="121">
        <f t="shared" si="2"/>
        <v>0</v>
      </c>
      <c r="AO8" s="121">
        <f t="shared" si="2"/>
        <v>0</v>
      </c>
      <c r="AP8" s="121">
        <f t="shared" si="2"/>
        <v>40</v>
      </c>
      <c r="AQ8" s="121">
        <f t="shared" si="2"/>
        <v>0</v>
      </c>
      <c r="AR8" s="121">
        <f t="shared" si="2"/>
        <v>5.59</v>
      </c>
      <c r="AS8" s="121">
        <f>AS9+AS13</f>
        <v>7.77</v>
      </c>
      <c r="AT8" s="121">
        <f t="shared" si="2"/>
        <v>0</v>
      </c>
      <c r="AU8" s="121">
        <f t="shared" si="2"/>
        <v>50.04</v>
      </c>
      <c r="AV8" s="121">
        <f t="shared" si="2"/>
        <v>0</v>
      </c>
      <c r="AW8" s="121">
        <f>AW9+AW13</f>
        <v>14.510000000000002</v>
      </c>
      <c r="AX8" s="122">
        <f aca="true" t="shared" si="3" ref="AX8:AX14">AZ8+BE8</f>
        <v>22.92</v>
      </c>
      <c r="AY8" s="121"/>
      <c r="AZ8" s="121">
        <f aca="true" t="shared" si="4" ref="AZ8:BE8">AZ9+AZ12</f>
        <v>16.52</v>
      </c>
      <c r="BA8" s="121">
        <f t="shared" si="4"/>
        <v>0</v>
      </c>
      <c r="BB8" s="121">
        <f t="shared" si="4"/>
        <v>0</v>
      </c>
      <c r="BC8" s="121">
        <f t="shared" si="4"/>
        <v>0</v>
      </c>
      <c r="BD8" s="121">
        <f t="shared" si="4"/>
        <v>0</v>
      </c>
      <c r="BE8" s="121">
        <f t="shared" si="4"/>
        <v>6.4</v>
      </c>
      <c r="BF8" s="123"/>
      <c r="BG8" s="121"/>
      <c r="BH8" s="123"/>
      <c r="BI8" s="121"/>
      <c r="BJ8" s="121"/>
      <c r="BK8" s="121"/>
      <c r="BL8" s="121"/>
      <c r="BM8" s="121"/>
      <c r="BN8" s="121"/>
      <c r="BO8" s="121"/>
      <c r="BP8" s="121"/>
      <c r="BQ8" s="123"/>
      <c r="BR8" s="121"/>
      <c r="BS8" s="121"/>
      <c r="BT8" s="121"/>
      <c r="BU8" s="121"/>
      <c r="BV8" s="121"/>
      <c r="BW8" s="121"/>
      <c r="BX8" s="123"/>
      <c r="BY8" s="123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3"/>
      <c r="CL8" s="121"/>
      <c r="CM8" s="121"/>
      <c r="CN8" s="121"/>
      <c r="CO8" s="121"/>
      <c r="CP8" s="123"/>
      <c r="CQ8" s="121"/>
      <c r="CR8" s="121"/>
      <c r="CS8" s="123"/>
      <c r="CT8" s="121"/>
      <c r="CU8" s="121"/>
      <c r="CV8" s="121"/>
      <c r="CW8" s="121"/>
      <c r="CX8" s="121"/>
      <c r="CY8" s="121"/>
      <c r="CZ8" s="121"/>
      <c r="DA8" s="123"/>
      <c r="DB8" s="121"/>
      <c r="DC8" s="121"/>
      <c r="DD8" s="121"/>
      <c r="DE8" s="121"/>
      <c r="DF8" s="121"/>
      <c r="DG8" s="121"/>
      <c r="DH8" s="121"/>
      <c r="DI8" s="121"/>
      <c r="DJ8" s="121"/>
      <c r="DK8" s="123"/>
      <c r="DL8" s="121"/>
      <c r="DM8" s="121"/>
      <c r="DN8" s="72"/>
    </row>
    <row r="9" spans="1:118" ht="19.5" customHeight="1">
      <c r="A9" s="79">
        <v>208</v>
      </c>
      <c r="B9" s="80" t="s">
        <v>83</v>
      </c>
      <c r="C9" s="80"/>
      <c r="D9" s="52" t="s">
        <v>84</v>
      </c>
      <c r="E9" s="105">
        <f aca="true" t="shared" si="5" ref="E9:E17">F9+Q9+AX9</f>
        <v>983.2400000000001</v>
      </c>
      <c r="F9" s="105">
        <f>G9+H9+I9+J9</f>
        <v>764.6400000000001</v>
      </c>
      <c r="G9" s="105">
        <f>G10</f>
        <v>229.73</v>
      </c>
      <c r="H9" s="105">
        <f>H10</f>
        <v>480.5</v>
      </c>
      <c r="I9" s="105">
        <f>I10</f>
        <v>18.59</v>
      </c>
      <c r="J9" s="105">
        <f>J10</f>
        <v>35.82</v>
      </c>
      <c r="K9" s="105"/>
      <c r="L9" s="121"/>
      <c r="M9" s="121"/>
      <c r="N9" s="121"/>
      <c r="O9" s="122"/>
      <c r="P9" s="122"/>
      <c r="Q9" s="122">
        <f>R9+S9+T9+V9+W9+X9+AA9+AG9+AR9+AS9+AW9+AC9+AE9+AF9+AP9+AU9</f>
        <v>213.48</v>
      </c>
      <c r="R9" s="122">
        <f>R10+R13+R11</f>
        <v>22.68</v>
      </c>
      <c r="S9" s="122">
        <f aca="true" t="shared" si="6" ref="S9:AW9">S10+S13+S11</f>
        <v>7</v>
      </c>
      <c r="T9" s="122">
        <f t="shared" si="6"/>
        <v>0</v>
      </c>
      <c r="U9" s="122">
        <f t="shared" si="6"/>
        <v>0</v>
      </c>
      <c r="V9" s="122">
        <f t="shared" si="6"/>
        <v>2.27</v>
      </c>
      <c r="W9" s="122">
        <f t="shared" si="6"/>
        <v>5.67</v>
      </c>
      <c r="X9" s="122">
        <f t="shared" si="6"/>
        <v>1.58</v>
      </c>
      <c r="Y9" s="122">
        <f t="shared" si="6"/>
        <v>0</v>
      </c>
      <c r="Z9" s="122">
        <f t="shared" si="6"/>
        <v>0</v>
      </c>
      <c r="AA9" s="122">
        <f t="shared" si="6"/>
        <v>46.08</v>
      </c>
      <c r="AB9" s="122">
        <f t="shared" si="6"/>
        <v>0</v>
      </c>
      <c r="AC9" s="122">
        <f t="shared" si="6"/>
        <v>8</v>
      </c>
      <c r="AD9" s="122">
        <f t="shared" si="6"/>
        <v>0</v>
      </c>
      <c r="AE9" s="122">
        <f t="shared" si="6"/>
        <v>1</v>
      </c>
      <c r="AF9" s="122">
        <f t="shared" si="6"/>
        <v>4</v>
      </c>
      <c r="AG9" s="122">
        <f t="shared" si="6"/>
        <v>1.8</v>
      </c>
      <c r="AH9" s="122">
        <f t="shared" si="6"/>
        <v>0</v>
      </c>
      <c r="AI9" s="122">
        <f t="shared" si="6"/>
        <v>0</v>
      </c>
      <c r="AJ9" s="122">
        <f t="shared" si="6"/>
        <v>0</v>
      </c>
      <c r="AK9" s="122">
        <f t="shared" si="6"/>
        <v>0</v>
      </c>
      <c r="AL9" s="122">
        <f t="shared" si="6"/>
        <v>0</v>
      </c>
      <c r="AM9" s="122">
        <f t="shared" si="6"/>
        <v>0</v>
      </c>
      <c r="AN9" s="122">
        <f t="shared" si="6"/>
        <v>0</v>
      </c>
      <c r="AO9" s="122">
        <f t="shared" si="6"/>
        <v>0</v>
      </c>
      <c r="AP9" s="122">
        <f t="shared" si="6"/>
        <v>40</v>
      </c>
      <c r="AQ9" s="122">
        <f t="shared" si="6"/>
        <v>0</v>
      </c>
      <c r="AR9" s="122">
        <f t="shared" si="6"/>
        <v>5.59</v>
      </c>
      <c r="AS9" s="122">
        <f>AS10</f>
        <v>6.89</v>
      </c>
      <c r="AT9" s="122">
        <f t="shared" si="6"/>
        <v>0</v>
      </c>
      <c r="AU9" s="122">
        <f t="shared" si="6"/>
        <v>50.04</v>
      </c>
      <c r="AV9" s="122">
        <f t="shared" si="6"/>
        <v>0</v>
      </c>
      <c r="AW9" s="122">
        <f>AW10+AW11</f>
        <v>10.88</v>
      </c>
      <c r="AX9" s="122">
        <f t="shared" si="3"/>
        <v>5.12</v>
      </c>
      <c r="AY9" s="122"/>
      <c r="AZ9" s="122"/>
      <c r="BA9" s="124"/>
      <c r="BB9" s="124"/>
      <c r="BC9" s="122"/>
      <c r="BD9" s="122"/>
      <c r="BE9" s="122">
        <f>BE10</f>
        <v>5.12</v>
      </c>
      <c r="BF9" s="122"/>
      <c r="BG9" s="122"/>
      <c r="BH9" s="122"/>
      <c r="BI9" s="122"/>
      <c r="BJ9" s="122"/>
      <c r="BK9" s="122"/>
      <c r="BL9" s="122"/>
      <c r="BM9" s="122"/>
      <c r="BN9" s="122"/>
      <c r="BO9" s="124"/>
      <c r="BP9" s="122"/>
      <c r="BQ9" s="124"/>
      <c r="BR9" s="122"/>
      <c r="BS9" s="122"/>
      <c r="BT9" s="122"/>
      <c r="BU9" s="122"/>
      <c r="BV9" s="122"/>
      <c r="BW9" s="122"/>
      <c r="BX9" s="124"/>
      <c r="BY9" s="124"/>
      <c r="BZ9" s="124"/>
      <c r="CA9" s="124"/>
      <c r="CB9" s="122"/>
      <c r="CC9" s="122"/>
      <c r="CD9" s="122"/>
      <c r="CE9" s="122"/>
      <c r="CF9" s="124"/>
      <c r="CG9" s="122"/>
      <c r="CH9" s="122"/>
      <c r="CI9" s="122"/>
      <c r="CJ9" s="124"/>
      <c r="CK9" s="122"/>
      <c r="CL9" s="122"/>
      <c r="CM9" s="124"/>
      <c r="CN9" s="124"/>
      <c r="CO9" s="122"/>
      <c r="CP9" s="122"/>
      <c r="CQ9" s="122"/>
      <c r="CR9" s="122"/>
      <c r="CS9" s="124"/>
      <c r="CT9" s="122"/>
      <c r="CU9" s="122"/>
      <c r="CV9" s="122"/>
      <c r="CW9" s="122"/>
      <c r="CX9" s="122"/>
      <c r="CY9" s="122"/>
      <c r="CZ9" s="122"/>
      <c r="DA9" s="124"/>
      <c r="DB9" s="122"/>
      <c r="DC9" s="122"/>
      <c r="DD9" s="122"/>
      <c r="DE9" s="122"/>
      <c r="DF9" s="122"/>
      <c r="DG9" s="122"/>
      <c r="DH9" s="122"/>
      <c r="DI9" s="122"/>
      <c r="DJ9" s="122"/>
      <c r="DK9" s="124"/>
      <c r="DL9" s="122"/>
      <c r="DM9" s="122"/>
      <c r="DN9" s="90"/>
    </row>
    <row r="10" spans="1:118" ht="19.5" customHeight="1">
      <c r="A10" s="79">
        <v>208</v>
      </c>
      <c r="B10" s="80" t="s">
        <v>83</v>
      </c>
      <c r="C10" s="80" t="s">
        <v>83</v>
      </c>
      <c r="D10" s="52" t="s">
        <v>85</v>
      </c>
      <c r="E10" s="105">
        <f t="shared" si="5"/>
        <v>920.7400000000001</v>
      </c>
      <c r="F10" s="105">
        <f>G10+H10+I10+J10+K10+L10+M10+N10+O10+P10</f>
        <v>764.6400000000001</v>
      </c>
      <c r="G10" s="105">
        <v>229.73</v>
      </c>
      <c r="H10" s="105">
        <v>480.5</v>
      </c>
      <c r="I10" s="105">
        <v>18.59</v>
      </c>
      <c r="J10" s="105">
        <v>35.82</v>
      </c>
      <c r="K10" s="105"/>
      <c r="L10" s="121"/>
      <c r="M10" s="121"/>
      <c r="N10" s="121"/>
      <c r="O10" s="122"/>
      <c r="P10" s="122"/>
      <c r="Q10" s="122">
        <f>R10+S10+T10+V10+W10+X10+AA10+AG10+AR10+AS10+AW10+AC10+AE10+AF10+AP10+AU10</f>
        <v>150.98</v>
      </c>
      <c r="R10" s="122">
        <v>22.68</v>
      </c>
      <c r="S10" s="121"/>
      <c r="T10" s="121"/>
      <c r="U10" s="121"/>
      <c r="V10" s="122">
        <v>2.27</v>
      </c>
      <c r="W10" s="122">
        <v>5.67</v>
      </c>
      <c r="X10" s="122">
        <v>1.58</v>
      </c>
      <c r="Y10" s="122"/>
      <c r="Z10" s="122"/>
      <c r="AA10" s="121">
        <v>46.08</v>
      </c>
      <c r="AB10" s="121"/>
      <c r="AC10" s="122"/>
      <c r="AD10" s="122"/>
      <c r="AE10" s="122"/>
      <c r="AF10" s="122"/>
      <c r="AG10" s="122">
        <v>1.8</v>
      </c>
      <c r="AH10" s="122"/>
      <c r="AI10" s="121"/>
      <c r="AJ10" s="121"/>
      <c r="AK10" s="121"/>
      <c r="AL10" s="121"/>
      <c r="AM10" s="121"/>
      <c r="AN10" s="122"/>
      <c r="AO10" s="122"/>
      <c r="AP10" s="122"/>
      <c r="AQ10" s="122"/>
      <c r="AR10" s="122">
        <v>5.59</v>
      </c>
      <c r="AS10" s="122">
        <v>6.89</v>
      </c>
      <c r="AT10" s="122"/>
      <c r="AU10" s="122">
        <v>50.04</v>
      </c>
      <c r="AV10" s="122"/>
      <c r="AW10" s="122">
        <v>8.38</v>
      </c>
      <c r="AX10" s="122">
        <f t="shared" si="3"/>
        <v>5.12</v>
      </c>
      <c r="AY10" s="122"/>
      <c r="AZ10" s="122"/>
      <c r="BA10" s="124"/>
      <c r="BB10" s="124"/>
      <c r="BC10" s="122"/>
      <c r="BD10" s="122"/>
      <c r="BE10" s="122">
        <v>5.12</v>
      </c>
      <c r="BF10" s="122"/>
      <c r="BG10" s="122"/>
      <c r="BH10" s="122"/>
      <c r="BI10" s="122"/>
      <c r="BJ10" s="122"/>
      <c r="BK10" s="122"/>
      <c r="BL10" s="122"/>
      <c r="BM10" s="122"/>
      <c r="BN10" s="122"/>
      <c r="BO10" s="124"/>
      <c r="BP10" s="122"/>
      <c r="BQ10" s="124"/>
      <c r="BR10" s="122"/>
      <c r="BS10" s="122"/>
      <c r="BT10" s="122"/>
      <c r="BU10" s="122"/>
      <c r="BV10" s="122"/>
      <c r="BW10" s="122"/>
      <c r="BX10" s="124"/>
      <c r="BY10" s="124"/>
      <c r="BZ10" s="124"/>
      <c r="CA10" s="124"/>
      <c r="CB10" s="122"/>
      <c r="CC10" s="122"/>
      <c r="CD10" s="122"/>
      <c r="CE10" s="122"/>
      <c r="CF10" s="124"/>
      <c r="CG10" s="122"/>
      <c r="CH10" s="122"/>
      <c r="CI10" s="122"/>
      <c r="CJ10" s="122"/>
      <c r="CK10" s="122"/>
      <c r="CL10" s="122"/>
      <c r="CM10" s="124"/>
      <c r="CN10" s="124"/>
      <c r="CO10" s="122"/>
      <c r="CP10" s="122"/>
      <c r="CQ10" s="122"/>
      <c r="CR10" s="122"/>
      <c r="CS10" s="124"/>
      <c r="CT10" s="122"/>
      <c r="CU10" s="122"/>
      <c r="CV10" s="122"/>
      <c r="CW10" s="122"/>
      <c r="CX10" s="122"/>
      <c r="CY10" s="122"/>
      <c r="CZ10" s="122"/>
      <c r="DA10" s="124"/>
      <c r="DB10" s="124"/>
      <c r="DC10" s="122"/>
      <c r="DD10" s="124"/>
      <c r="DE10" s="122"/>
      <c r="DF10" s="122"/>
      <c r="DG10" s="122"/>
      <c r="DH10" s="122"/>
      <c r="DI10" s="124"/>
      <c r="DJ10" s="122"/>
      <c r="DK10" s="122"/>
      <c r="DL10" s="122"/>
      <c r="DM10" s="122"/>
      <c r="DN10" s="90"/>
    </row>
    <row r="11" spans="1:118" ht="19.5" customHeight="1">
      <c r="A11" s="79">
        <v>208</v>
      </c>
      <c r="B11" s="80" t="s">
        <v>83</v>
      </c>
      <c r="C11" s="80" t="s">
        <v>86</v>
      </c>
      <c r="D11" s="52" t="s">
        <v>87</v>
      </c>
      <c r="E11" s="105">
        <f t="shared" si="5"/>
        <v>62.5</v>
      </c>
      <c r="F11" s="105">
        <f>G11+H11+I11+J11+K11+L11+M11+N11+O11+P11</f>
        <v>0</v>
      </c>
      <c r="G11" s="105"/>
      <c r="H11" s="105"/>
      <c r="I11" s="105"/>
      <c r="J11" s="105"/>
      <c r="K11" s="105"/>
      <c r="L11" s="121"/>
      <c r="M11" s="121"/>
      <c r="N11" s="121"/>
      <c r="O11" s="122"/>
      <c r="P11" s="122"/>
      <c r="Q11" s="122">
        <f>R11+S11+T11+V11+W11+X11+AA11+AG11+AR11+AS11+AW11+AC11+AE11+AF11+AP11</f>
        <v>62.5</v>
      </c>
      <c r="R11" s="125"/>
      <c r="S11" s="122">
        <v>7</v>
      </c>
      <c r="T11" s="126"/>
      <c r="U11" s="126"/>
      <c r="V11" s="122"/>
      <c r="W11" s="124"/>
      <c r="X11" s="122"/>
      <c r="Y11" s="122"/>
      <c r="Z11" s="122"/>
      <c r="AA11" s="121"/>
      <c r="AB11" s="121"/>
      <c r="AC11" s="122">
        <v>8</v>
      </c>
      <c r="AD11" s="122"/>
      <c r="AE11" s="122">
        <v>1</v>
      </c>
      <c r="AF11" s="124">
        <v>4</v>
      </c>
      <c r="AG11" s="124"/>
      <c r="AH11" s="122"/>
      <c r="AI11" s="121"/>
      <c r="AJ11" s="121"/>
      <c r="AK11" s="121"/>
      <c r="AL11" s="121"/>
      <c r="AM11" s="121"/>
      <c r="AN11" s="122"/>
      <c r="AO11" s="122"/>
      <c r="AP11" s="122">
        <v>40</v>
      </c>
      <c r="AQ11" s="122"/>
      <c r="AR11" s="124"/>
      <c r="AS11" s="122"/>
      <c r="AT11" s="122"/>
      <c r="AU11" s="122"/>
      <c r="AV11" s="122"/>
      <c r="AW11" s="122">
        <v>2.5</v>
      </c>
      <c r="AX11" s="122">
        <f t="shared" si="3"/>
        <v>0</v>
      </c>
      <c r="AY11" s="122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2"/>
      <c r="BK11" s="124"/>
      <c r="BL11" s="124"/>
      <c r="BM11" s="122"/>
      <c r="BN11" s="122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2"/>
      <c r="CC11" s="122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2"/>
      <c r="CQ11" s="122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2"/>
      <c r="DD11" s="124"/>
      <c r="DE11" s="124"/>
      <c r="DF11" s="124"/>
      <c r="DG11" s="124"/>
      <c r="DH11" s="124"/>
      <c r="DI11" s="124"/>
      <c r="DJ11" s="124"/>
      <c r="DK11" s="124"/>
      <c r="DL11" s="122"/>
      <c r="DM11" s="124"/>
      <c r="DN11" s="90"/>
    </row>
    <row r="12" spans="1:118" ht="19.5" customHeight="1">
      <c r="A12" s="79">
        <v>208</v>
      </c>
      <c r="B12" s="80" t="s">
        <v>88</v>
      </c>
      <c r="C12" s="80"/>
      <c r="D12" s="52" t="s">
        <v>89</v>
      </c>
      <c r="E12" s="105">
        <f t="shared" si="5"/>
        <v>119.08</v>
      </c>
      <c r="F12" s="105">
        <f>G12+H12+I12+J12+K12+L12+M12+N12+O12+P12</f>
        <v>96.77</v>
      </c>
      <c r="G12" s="105"/>
      <c r="H12" s="105"/>
      <c r="I12" s="105"/>
      <c r="J12" s="105"/>
      <c r="K12" s="105"/>
      <c r="L12" s="121"/>
      <c r="M12" s="121"/>
      <c r="N12" s="121">
        <v>96.77</v>
      </c>
      <c r="O12" s="122"/>
      <c r="P12" s="122"/>
      <c r="Q12" s="122">
        <f aca="true" t="shared" si="7" ref="Q11:Q17">R12+S12+T12+V12+W12+X12+AA12+AG12+AR12+AS12+AW12</f>
        <v>4.51</v>
      </c>
      <c r="R12" s="122"/>
      <c r="S12" s="121"/>
      <c r="T12" s="121"/>
      <c r="U12" s="121"/>
      <c r="V12" s="122"/>
      <c r="W12" s="122"/>
      <c r="X12" s="122"/>
      <c r="Y12" s="122"/>
      <c r="Z12" s="122"/>
      <c r="AA12" s="121"/>
      <c r="AB12" s="121"/>
      <c r="AC12" s="122"/>
      <c r="AD12" s="122"/>
      <c r="AE12" s="124"/>
      <c r="AF12" s="124"/>
      <c r="AG12" s="124"/>
      <c r="AH12" s="124"/>
      <c r="AI12" s="123"/>
      <c r="AJ12" s="121"/>
      <c r="AK12" s="121"/>
      <c r="AL12" s="121"/>
      <c r="AM12" s="121"/>
      <c r="AN12" s="124"/>
      <c r="AO12" s="124"/>
      <c r="AP12" s="124"/>
      <c r="AQ12" s="124"/>
      <c r="AR12" s="124"/>
      <c r="AS12" s="124">
        <v>0.88</v>
      </c>
      <c r="AT12" s="122"/>
      <c r="AU12" s="122"/>
      <c r="AV12" s="122"/>
      <c r="AW12" s="122">
        <v>3.63</v>
      </c>
      <c r="AX12" s="122">
        <f t="shared" si="3"/>
        <v>17.8</v>
      </c>
      <c r="AY12" s="124"/>
      <c r="AZ12" s="124">
        <f aca="true" t="shared" si="8" ref="AZ12:BE12">AZ13</f>
        <v>16.52</v>
      </c>
      <c r="BA12" s="124">
        <f t="shared" si="8"/>
        <v>0</v>
      </c>
      <c r="BB12" s="124">
        <f t="shared" si="8"/>
        <v>0</v>
      </c>
      <c r="BC12" s="124">
        <f t="shared" si="8"/>
        <v>0</v>
      </c>
      <c r="BD12" s="124">
        <f t="shared" si="8"/>
        <v>0</v>
      </c>
      <c r="BE12" s="124">
        <f t="shared" si="8"/>
        <v>1.28</v>
      </c>
      <c r="BF12" s="124"/>
      <c r="BG12" s="124"/>
      <c r="BH12" s="124"/>
      <c r="BI12" s="124"/>
      <c r="BJ12" s="124"/>
      <c r="BK12" s="124"/>
      <c r="BL12" s="124"/>
      <c r="BM12" s="124"/>
      <c r="BN12" s="122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2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2"/>
      <c r="CQ12" s="122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90"/>
    </row>
    <row r="13" spans="1:118" ht="19.5" customHeight="1">
      <c r="A13" s="79">
        <v>208</v>
      </c>
      <c r="B13" s="80" t="s">
        <v>88</v>
      </c>
      <c r="C13" s="80" t="s">
        <v>90</v>
      </c>
      <c r="D13" s="52" t="s">
        <v>91</v>
      </c>
      <c r="E13" s="105">
        <f t="shared" si="5"/>
        <v>22.310000000000002</v>
      </c>
      <c r="F13" s="105">
        <f>G13+H13+I13+J13+K13+L13+M13+N13+O13+P13</f>
        <v>0</v>
      </c>
      <c r="G13" s="105"/>
      <c r="H13" s="105"/>
      <c r="I13" s="105"/>
      <c r="J13" s="105"/>
      <c r="K13" s="105"/>
      <c r="L13" s="121"/>
      <c r="M13" s="121"/>
      <c r="N13" s="121"/>
      <c r="O13" s="122"/>
      <c r="P13" s="122"/>
      <c r="Q13" s="122">
        <f t="shared" si="7"/>
        <v>4.51</v>
      </c>
      <c r="R13" s="122"/>
      <c r="S13" s="121"/>
      <c r="T13" s="121"/>
      <c r="U13" s="121"/>
      <c r="V13" s="122"/>
      <c r="W13" s="122"/>
      <c r="X13" s="122"/>
      <c r="Y13" s="122"/>
      <c r="Z13" s="122"/>
      <c r="AA13" s="121"/>
      <c r="AB13" s="121"/>
      <c r="AC13" s="122"/>
      <c r="AD13" s="122"/>
      <c r="AE13" s="124"/>
      <c r="AF13" s="124"/>
      <c r="AG13" s="124"/>
      <c r="AH13" s="124"/>
      <c r="AI13" s="123"/>
      <c r="AJ13" s="121"/>
      <c r="AK13" s="121"/>
      <c r="AL13" s="121"/>
      <c r="AM13" s="121"/>
      <c r="AN13" s="124"/>
      <c r="AO13" s="124"/>
      <c r="AP13" s="124"/>
      <c r="AQ13" s="124"/>
      <c r="AR13" s="124"/>
      <c r="AS13" s="124">
        <v>0.88</v>
      </c>
      <c r="AT13" s="122"/>
      <c r="AU13" s="122"/>
      <c r="AV13" s="122"/>
      <c r="AW13" s="122">
        <v>3.63</v>
      </c>
      <c r="AX13" s="122">
        <f t="shared" si="3"/>
        <v>17.8</v>
      </c>
      <c r="AY13" s="124"/>
      <c r="AZ13" s="124">
        <v>16.52</v>
      </c>
      <c r="BA13" s="124"/>
      <c r="BB13" s="124"/>
      <c r="BC13" s="124"/>
      <c r="BD13" s="124"/>
      <c r="BE13" s="124">
        <v>1.28</v>
      </c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2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90"/>
    </row>
    <row r="14" spans="1:118" ht="19.5" customHeight="1">
      <c r="A14" s="79">
        <v>208</v>
      </c>
      <c r="B14" s="80" t="s">
        <v>88</v>
      </c>
      <c r="C14" s="80" t="s">
        <v>88</v>
      </c>
      <c r="D14" s="52" t="s">
        <v>92</v>
      </c>
      <c r="E14" s="105">
        <f t="shared" si="5"/>
        <v>96.77</v>
      </c>
      <c r="F14" s="105">
        <f>G14+H14+I14+J14+K14+L14+M14+N14+O14+P14</f>
        <v>96.77</v>
      </c>
      <c r="G14" s="105"/>
      <c r="H14" s="105"/>
      <c r="I14" s="105"/>
      <c r="J14" s="105"/>
      <c r="K14" s="105"/>
      <c r="L14" s="121"/>
      <c r="M14" s="121"/>
      <c r="N14" s="121">
        <v>96.77</v>
      </c>
      <c r="O14" s="122"/>
      <c r="P14" s="122"/>
      <c r="Q14" s="122">
        <f t="shared" si="7"/>
        <v>0</v>
      </c>
      <c r="R14" s="122"/>
      <c r="S14" s="123"/>
      <c r="T14" s="123"/>
      <c r="U14" s="123"/>
      <c r="V14" s="122"/>
      <c r="W14" s="122"/>
      <c r="X14" s="122"/>
      <c r="Y14" s="122"/>
      <c r="Z14" s="122"/>
      <c r="AA14" s="123"/>
      <c r="AB14" s="123"/>
      <c r="AC14" s="122"/>
      <c r="AD14" s="122"/>
      <c r="AE14" s="124"/>
      <c r="AF14" s="124"/>
      <c r="AG14" s="124"/>
      <c r="AH14" s="124"/>
      <c r="AI14" s="123"/>
      <c r="AJ14" s="121"/>
      <c r="AK14" s="121"/>
      <c r="AL14" s="121"/>
      <c r="AM14" s="121"/>
      <c r="AN14" s="124"/>
      <c r="AO14" s="124"/>
      <c r="AP14" s="124"/>
      <c r="AQ14" s="124"/>
      <c r="AR14" s="124"/>
      <c r="AS14" s="124"/>
      <c r="AT14" s="122"/>
      <c r="AU14" s="122"/>
      <c r="AV14" s="122"/>
      <c r="AW14" s="124"/>
      <c r="AX14" s="122">
        <f t="shared" si="3"/>
        <v>0</v>
      </c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2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90"/>
    </row>
    <row r="15" spans="1:118" ht="19.5" customHeight="1">
      <c r="A15" s="79">
        <v>221</v>
      </c>
      <c r="B15" s="80"/>
      <c r="C15" s="80"/>
      <c r="D15" s="52" t="s">
        <v>93</v>
      </c>
      <c r="E15" s="105">
        <f t="shared" si="5"/>
        <v>87.46</v>
      </c>
      <c r="F15" s="105"/>
      <c r="G15" s="105"/>
      <c r="H15" s="105"/>
      <c r="I15" s="105"/>
      <c r="J15" s="105"/>
      <c r="K15" s="105"/>
      <c r="L15" s="121"/>
      <c r="M15" s="121"/>
      <c r="N15" s="121"/>
      <c r="O15" s="122"/>
      <c r="P15" s="122"/>
      <c r="Q15" s="122">
        <f t="shared" si="7"/>
        <v>0</v>
      </c>
      <c r="R15" s="127"/>
      <c r="S15" s="128"/>
      <c r="T15" s="128"/>
      <c r="U15" s="128"/>
      <c r="V15" s="124"/>
      <c r="W15" s="122"/>
      <c r="X15" s="122"/>
      <c r="Y15" s="122"/>
      <c r="Z15" s="124"/>
      <c r="AA15" s="123"/>
      <c r="AB15" s="123"/>
      <c r="AC15" s="122"/>
      <c r="AD15" s="122"/>
      <c r="AE15" s="124"/>
      <c r="AF15" s="124"/>
      <c r="AG15" s="124"/>
      <c r="AH15" s="124"/>
      <c r="AI15" s="123"/>
      <c r="AJ15" s="121"/>
      <c r="AK15" s="121"/>
      <c r="AL15" s="121"/>
      <c r="AM15" s="121"/>
      <c r="AN15" s="124"/>
      <c r="AO15" s="124"/>
      <c r="AP15" s="124"/>
      <c r="AQ15" s="124"/>
      <c r="AR15" s="124"/>
      <c r="AS15" s="124"/>
      <c r="AT15" s="122"/>
      <c r="AU15" s="122"/>
      <c r="AV15" s="124"/>
      <c r="AW15" s="124"/>
      <c r="AX15" s="122">
        <f>BI15</f>
        <v>87.46</v>
      </c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>
        <v>87.46</v>
      </c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90"/>
    </row>
    <row r="16" spans="1:118" ht="19.5" customHeight="1">
      <c r="A16" s="79">
        <v>221</v>
      </c>
      <c r="B16" s="80" t="s">
        <v>94</v>
      </c>
      <c r="C16" s="80"/>
      <c r="D16" s="52" t="s">
        <v>95</v>
      </c>
      <c r="E16" s="105">
        <f t="shared" si="5"/>
        <v>87.46</v>
      </c>
      <c r="F16" s="105"/>
      <c r="G16" s="105"/>
      <c r="H16" s="105"/>
      <c r="I16" s="105"/>
      <c r="J16" s="105"/>
      <c r="K16" s="105"/>
      <c r="L16" s="121"/>
      <c r="M16" s="123"/>
      <c r="N16" s="121"/>
      <c r="O16" s="122"/>
      <c r="P16" s="124"/>
      <c r="Q16" s="122">
        <f t="shared" si="7"/>
        <v>0</v>
      </c>
      <c r="R16" s="124"/>
      <c r="S16" s="123"/>
      <c r="T16" s="123"/>
      <c r="U16" s="123"/>
      <c r="V16" s="124"/>
      <c r="W16" s="122"/>
      <c r="X16" s="122"/>
      <c r="Y16" s="124"/>
      <c r="Z16" s="124"/>
      <c r="AA16" s="123"/>
      <c r="AB16" s="123"/>
      <c r="AC16" s="122"/>
      <c r="AD16" s="122"/>
      <c r="AE16" s="124"/>
      <c r="AF16" s="124"/>
      <c r="AG16" s="124"/>
      <c r="AH16" s="124"/>
      <c r="AI16" s="123"/>
      <c r="AJ16" s="121"/>
      <c r="AK16" s="121"/>
      <c r="AL16" s="121"/>
      <c r="AM16" s="123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2">
        <f>BI16</f>
        <v>87.46</v>
      </c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>
        <v>87.46</v>
      </c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90"/>
    </row>
    <row r="17" spans="1:118" ht="19.5" customHeight="1">
      <c r="A17" s="79">
        <v>221</v>
      </c>
      <c r="B17" s="80" t="s">
        <v>94</v>
      </c>
      <c r="C17" s="80" t="s">
        <v>83</v>
      </c>
      <c r="D17" s="52" t="s">
        <v>96</v>
      </c>
      <c r="E17" s="105">
        <f t="shared" si="5"/>
        <v>87.46</v>
      </c>
      <c r="F17" s="105"/>
      <c r="G17" s="105"/>
      <c r="H17" s="105"/>
      <c r="I17" s="105"/>
      <c r="J17" s="105"/>
      <c r="K17" s="105"/>
      <c r="L17" s="121"/>
      <c r="M17" s="121"/>
      <c r="N17" s="121"/>
      <c r="O17" s="124"/>
      <c r="P17" s="124"/>
      <c r="Q17" s="122">
        <f t="shared" si="7"/>
        <v>0</v>
      </c>
      <c r="R17" s="124"/>
      <c r="S17" s="123"/>
      <c r="T17" s="123"/>
      <c r="U17" s="123"/>
      <c r="V17" s="124"/>
      <c r="W17" s="124"/>
      <c r="X17" s="124"/>
      <c r="Y17" s="124"/>
      <c r="Z17" s="124"/>
      <c r="AA17" s="123"/>
      <c r="AB17" s="121"/>
      <c r="AC17" s="122"/>
      <c r="AD17" s="124"/>
      <c r="AE17" s="124"/>
      <c r="AF17" s="124"/>
      <c r="AG17" s="124"/>
      <c r="AH17" s="124"/>
      <c r="AI17" s="123"/>
      <c r="AJ17" s="121"/>
      <c r="AK17" s="121"/>
      <c r="AL17" s="121"/>
      <c r="AM17" s="123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2">
        <f>BI17</f>
        <v>87.46</v>
      </c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>
        <v>87.46</v>
      </c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90"/>
    </row>
    <row r="18" spans="1:118" ht="19.5" customHeight="1">
      <c r="A18" s="90"/>
      <c r="B18" s="90"/>
      <c r="C18" s="90"/>
      <c r="D18" s="90"/>
      <c r="E18" s="115"/>
      <c r="F18" s="90"/>
      <c r="G18" s="72"/>
      <c r="H18" s="72"/>
      <c r="I18" s="33"/>
      <c r="J18" s="33"/>
      <c r="K18" s="33"/>
      <c r="L18" s="72"/>
      <c r="M18" s="72"/>
      <c r="N18" s="33"/>
      <c r="O18" s="90"/>
      <c r="P18" s="90"/>
      <c r="Q18" s="90"/>
      <c r="R18" s="90"/>
      <c r="S18" s="72"/>
      <c r="T18" s="72"/>
      <c r="U18" s="72"/>
      <c r="V18" s="90"/>
      <c r="W18" s="90"/>
      <c r="X18" s="90"/>
      <c r="Y18" s="90"/>
      <c r="Z18" s="90"/>
      <c r="AA18" s="72"/>
      <c r="AB18" s="33"/>
      <c r="AC18" s="37"/>
      <c r="AD18" s="90"/>
      <c r="AE18" s="90"/>
      <c r="AF18" s="90"/>
      <c r="AG18" s="90"/>
      <c r="AH18" s="90"/>
      <c r="AI18" s="72"/>
      <c r="AJ18" s="33"/>
      <c r="AK18" s="33"/>
      <c r="AL18" s="33"/>
      <c r="AM18" s="72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</row>
    <row r="19" spans="1:118" ht="19.5" customHeight="1">
      <c r="A19" s="90"/>
      <c r="B19" s="90"/>
      <c r="C19" s="90"/>
      <c r="D19" s="90"/>
      <c r="E19" s="115"/>
      <c r="F19" s="90"/>
      <c r="G19" s="72"/>
      <c r="H19" s="72"/>
      <c r="I19" s="33"/>
      <c r="J19" s="72"/>
      <c r="K19" s="72"/>
      <c r="L19" s="72"/>
      <c r="M19" s="72"/>
      <c r="N19" s="72"/>
      <c r="O19" s="90"/>
      <c r="P19" s="90"/>
      <c r="Q19" s="90"/>
      <c r="R19" s="90"/>
      <c r="S19" s="72"/>
      <c r="T19" s="72"/>
      <c r="U19" s="72"/>
      <c r="V19" s="90"/>
      <c r="W19" s="90"/>
      <c r="X19" s="90"/>
      <c r="Y19" s="90"/>
      <c r="Z19" s="90"/>
      <c r="AA19" s="72"/>
      <c r="AB19" s="33"/>
      <c r="AC19" s="90"/>
      <c r="AD19" s="90"/>
      <c r="AE19" s="90"/>
      <c r="AF19" s="90"/>
      <c r="AG19" s="90"/>
      <c r="AH19" s="90"/>
      <c r="AI19" s="72"/>
      <c r="AJ19" s="33"/>
      <c r="AK19" s="33"/>
      <c r="AL19" s="33"/>
      <c r="AM19" s="72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</row>
    <row r="20" spans="1:118" ht="19.5" customHeight="1">
      <c r="A20" s="90"/>
      <c r="B20" s="90"/>
      <c r="C20" s="90"/>
      <c r="D20" s="90"/>
      <c r="E20" s="115"/>
      <c r="F20" s="90"/>
      <c r="G20" s="72"/>
      <c r="H20" s="72"/>
      <c r="I20" s="33"/>
      <c r="J20" s="72"/>
      <c r="K20" s="72"/>
      <c r="L20" s="72"/>
      <c r="M20" s="72"/>
      <c r="N20" s="72"/>
      <c r="O20" s="90"/>
      <c r="P20" s="90"/>
      <c r="Q20" s="90"/>
      <c r="R20" s="90"/>
      <c r="S20" s="72"/>
      <c r="T20" s="72"/>
      <c r="U20" s="72"/>
      <c r="V20" s="90"/>
      <c r="W20" s="90"/>
      <c r="X20" s="90"/>
      <c r="Y20" s="90"/>
      <c r="Z20" s="90"/>
      <c r="AA20" s="72"/>
      <c r="AB20" s="33"/>
      <c r="AC20" s="90"/>
      <c r="AD20" s="90"/>
      <c r="AE20" s="90"/>
      <c r="AF20" s="90"/>
      <c r="AG20" s="90"/>
      <c r="AH20" s="90"/>
      <c r="AI20" s="72"/>
      <c r="AJ20" s="72"/>
      <c r="AK20" s="72"/>
      <c r="AL20" s="72"/>
      <c r="AM20" s="72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</row>
    <row r="21" spans="1:118" ht="19.5" customHeight="1">
      <c r="A21" s="72"/>
      <c r="B21" s="72"/>
      <c r="C21" s="72"/>
      <c r="D21" s="72"/>
      <c r="E21" s="116"/>
      <c r="F21" s="90"/>
      <c r="G21" s="72"/>
      <c r="H21" s="72"/>
      <c r="I21" s="33"/>
      <c r="J21" s="33"/>
      <c r="K21" s="33"/>
      <c r="L21" s="72"/>
      <c r="M21" s="72"/>
      <c r="N21" s="72"/>
      <c r="O21" s="90"/>
      <c r="P21" s="90"/>
      <c r="Q21" s="90"/>
      <c r="R21" s="90"/>
      <c r="S21" s="72"/>
      <c r="T21" s="72"/>
      <c r="U21" s="72"/>
      <c r="V21" s="90"/>
      <c r="W21" s="90"/>
      <c r="X21" s="90"/>
      <c r="Y21" s="90"/>
      <c r="Z21" s="90"/>
      <c r="AA21" s="72"/>
      <c r="AB21" s="72"/>
      <c r="AC21" s="90"/>
      <c r="AD21" s="90"/>
      <c r="AE21" s="90"/>
      <c r="AF21" s="90"/>
      <c r="AG21" s="90"/>
      <c r="AH21" s="90"/>
      <c r="AI21" s="72"/>
      <c r="AJ21" s="72"/>
      <c r="AK21" s="72"/>
      <c r="AL21" s="72"/>
      <c r="AM21" s="72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</row>
    <row r="22" spans="1:118" ht="19.5" customHeight="1">
      <c r="A22" s="88"/>
      <c r="B22" s="88"/>
      <c r="C22" s="88"/>
      <c r="D22" s="88"/>
      <c r="E22" s="116"/>
      <c r="F22" s="90"/>
      <c r="G22" s="72"/>
      <c r="H22" s="72"/>
      <c r="I22" s="72"/>
      <c r="J22" s="72"/>
      <c r="K22" s="72"/>
      <c r="L22" s="72"/>
      <c r="M22" s="72"/>
      <c r="N22" s="72"/>
      <c r="O22" s="90"/>
      <c r="P22" s="90"/>
      <c r="Q22" s="90"/>
      <c r="R22" s="90"/>
      <c r="S22" s="72"/>
      <c r="T22" s="72"/>
      <c r="U22" s="72"/>
      <c r="V22" s="90"/>
      <c r="W22" s="90"/>
      <c r="X22" s="90"/>
      <c r="Y22" s="90"/>
      <c r="Z22" s="90"/>
      <c r="AA22" s="72"/>
      <c r="AB22" s="72"/>
      <c r="AC22" s="90"/>
      <c r="AD22" s="90"/>
      <c r="AE22" s="90"/>
      <c r="AF22" s="90"/>
      <c r="AG22" s="90"/>
      <c r="AH22" s="90"/>
      <c r="AI22" s="72"/>
      <c r="AJ22" s="72"/>
      <c r="AK22" s="72"/>
      <c r="AL22" s="72"/>
      <c r="AM22" s="72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</row>
    <row r="23" spans="1:118" ht="19.5" customHeight="1">
      <c r="A23" s="117"/>
      <c r="B23" s="117"/>
      <c r="C23" s="117"/>
      <c r="D23" s="117"/>
      <c r="E23" s="118"/>
      <c r="F23" s="119"/>
      <c r="G23" s="117"/>
      <c r="H23" s="117"/>
      <c r="I23" s="117"/>
      <c r="J23" s="117"/>
      <c r="K23" s="117"/>
      <c r="L23" s="117"/>
      <c r="M23" s="117"/>
      <c r="N23" s="117"/>
      <c r="O23" s="119"/>
      <c r="P23" s="119"/>
      <c r="Q23" s="119"/>
      <c r="R23" s="119"/>
      <c r="S23" s="117"/>
      <c r="T23" s="117"/>
      <c r="U23" s="117"/>
      <c r="V23" s="119"/>
      <c r="W23" s="119"/>
      <c r="X23" s="119"/>
      <c r="Y23" s="119"/>
      <c r="Z23" s="129"/>
      <c r="AA23" s="117"/>
      <c r="AB23" s="117"/>
      <c r="AC23" s="119"/>
      <c r="AD23" s="119"/>
      <c r="AE23" s="119"/>
      <c r="AF23" s="36"/>
      <c r="AG23" s="36"/>
      <c r="AH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1:118" ht="19.5" customHeight="1">
      <c r="A24" s="119"/>
      <c r="B24" s="119"/>
      <c r="C24" s="119"/>
      <c r="D24" s="119"/>
      <c r="E24" s="120"/>
      <c r="F24" s="119"/>
      <c r="G24" s="117"/>
      <c r="H24" s="117"/>
      <c r="I24" s="117"/>
      <c r="J24" s="117"/>
      <c r="K24" s="117"/>
      <c r="L24" s="117"/>
      <c r="M24" s="117"/>
      <c r="N24" s="117"/>
      <c r="O24" s="119"/>
      <c r="P24" s="119"/>
      <c r="Q24" s="119"/>
      <c r="R24" s="119"/>
      <c r="S24" s="117"/>
      <c r="T24" s="117"/>
      <c r="U24" s="117"/>
      <c r="V24" s="119"/>
      <c r="W24" s="119"/>
      <c r="X24" s="119"/>
      <c r="Y24" s="119"/>
      <c r="Z24" s="119"/>
      <c r="AA24" s="117"/>
      <c r="AB24" s="117"/>
      <c r="AC24" s="119"/>
      <c r="AD24" s="119"/>
      <c r="AE24" s="119"/>
      <c r="AF24" s="36"/>
      <c r="AG24" s="36"/>
      <c r="AH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</row>
    <row r="25" spans="1:118" ht="19.5" customHeight="1">
      <c r="A25" s="119"/>
      <c r="B25" s="119"/>
      <c r="C25" s="119"/>
      <c r="D25" s="119"/>
      <c r="E25" s="120"/>
      <c r="F25" s="119"/>
      <c r="G25" s="117"/>
      <c r="H25" s="117"/>
      <c r="I25" s="117"/>
      <c r="J25" s="117"/>
      <c r="K25" s="117"/>
      <c r="L25" s="117"/>
      <c r="M25" s="117"/>
      <c r="N25" s="117"/>
      <c r="O25" s="119"/>
      <c r="P25" s="119"/>
      <c r="Q25" s="119"/>
      <c r="R25" s="119"/>
      <c r="S25" s="117"/>
      <c r="T25" s="117"/>
      <c r="U25" s="117"/>
      <c r="V25" s="119"/>
      <c r="W25" s="119"/>
      <c r="X25" s="119"/>
      <c r="Y25" s="119"/>
      <c r="Z25" s="119"/>
      <c r="AA25" s="117"/>
      <c r="AB25" s="117"/>
      <c r="AC25" s="119"/>
      <c r="AD25" s="119"/>
      <c r="AE25" s="119"/>
      <c r="AF25" s="36"/>
      <c r="AG25" s="36"/>
      <c r="AH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</row>
    <row r="26" spans="1:118" ht="19.5" customHeight="1">
      <c r="A26" s="119"/>
      <c r="B26" s="119"/>
      <c r="C26" s="119"/>
      <c r="D26" s="119"/>
      <c r="E26" s="120"/>
      <c r="F26" s="119"/>
      <c r="G26" s="117"/>
      <c r="H26" s="117"/>
      <c r="I26" s="117"/>
      <c r="J26" s="117"/>
      <c r="K26" s="117"/>
      <c r="L26" s="117"/>
      <c r="M26" s="117"/>
      <c r="N26" s="117"/>
      <c r="O26" s="119"/>
      <c r="P26" s="119"/>
      <c r="Q26" s="119"/>
      <c r="R26" s="119"/>
      <c r="S26" s="117"/>
      <c r="T26" s="117"/>
      <c r="U26" s="117"/>
      <c r="V26" s="119"/>
      <c r="W26" s="119"/>
      <c r="X26" s="119"/>
      <c r="Y26" s="119"/>
      <c r="Z26" s="119"/>
      <c r="AA26" s="117"/>
      <c r="AB26" s="117"/>
      <c r="AC26" s="119"/>
      <c r="AD26" s="119"/>
      <c r="AE26" s="119"/>
      <c r="AF26" s="36"/>
      <c r="AG26" s="36"/>
      <c r="AH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1:118" ht="19.5" customHeight="1">
      <c r="A27" s="119"/>
      <c r="B27" s="119"/>
      <c r="C27" s="119"/>
      <c r="D27" s="119"/>
      <c r="E27" s="120"/>
      <c r="F27" s="119"/>
      <c r="G27" s="117"/>
      <c r="H27" s="117"/>
      <c r="I27" s="117"/>
      <c r="J27" s="117"/>
      <c r="K27" s="117"/>
      <c r="L27" s="117"/>
      <c r="M27" s="117"/>
      <c r="N27" s="117"/>
      <c r="O27" s="119"/>
      <c r="P27" s="119"/>
      <c r="Q27" s="119"/>
      <c r="R27" s="119"/>
      <c r="S27" s="117"/>
      <c r="T27" s="117"/>
      <c r="U27" s="117"/>
      <c r="V27" s="119"/>
      <c r="W27" s="119"/>
      <c r="X27" s="119"/>
      <c r="Y27" s="119"/>
      <c r="Z27" s="119"/>
      <c r="AA27" s="117"/>
      <c r="AB27" s="117"/>
      <c r="AC27" s="119"/>
      <c r="AD27" s="119"/>
      <c r="AE27" s="119"/>
      <c r="AF27" s="36"/>
      <c r="AG27" s="36"/>
      <c r="AH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1:118" ht="19.5" customHeight="1">
      <c r="A28" s="119"/>
      <c r="B28" s="119"/>
      <c r="C28" s="119"/>
      <c r="D28" s="119"/>
      <c r="E28" s="120"/>
      <c r="F28" s="119"/>
      <c r="G28" s="117"/>
      <c r="H28" s="117"/>
      <c r="I28" s="117"/>
      <c r="J28" s="117"/>
      <c r="K28" s="117"/>
      <c r="L28" s="117"/>
      <c r="M28" s="117"/>
      <c r="N28" s="117"/>
      <c r="O28" s="119"/>
      <c r="P28" s="119"/>
      <c r="Q28" s="119"/>
      <c r="R28" s="119"/>
      <c r="S28" s="117"/>
      <c r="T28" s="117"/>
      <c r="U28" s="117"/>
      <c r="V28" s="119"/>
      <c r="W28" s="119"/>
      <c r="X28" s="119"/>
      <c r="Y28" s="119"/>
      <c r="Z28" s="119"/>
      <c r="AA28" s="117"/>
      <c r="AB28" s="117"/>
      <c r="AC28" s="119"/>
      <c r="AD28" s="119"/>
      <c r="AE28" s="119"/>
      <c r="AF28" s="36"/>
      <c r="AG28" s="36"/>
      <c r="AH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</row>
    <row r="29" spans="1:118" ht="19.5" customHeight="1">
      <c r="A29" s="119"/>
      <c r="B29" s="119"/>
      <c r="C29" s="119"/>
      <c r="D29" s="119"/>
      <c r="E29" s="120"/>
      <c r="F29" s="119"/>
      <c r="G29" s="117"/>
      <c r="H29" s="117"/>
      <c r="I29" s="117"/>
      <c r="J29" s="117"/>
      <c r="K29" s="117"/>
      <c r="L29" s="117"/>
      <c r="M29" s="117"/>
      <c r="N29" s="117"/>
      <c r="O29" s="119"/>
      <c r="P29" s="119"/>
      <c r="Q29" s="119"/>
      <c r="R29" s="119"/>
      <c r="S29" s="117"/>
      <c r="T29" s="117"/>
      <c r="U29" s="117"/>
      <c r="V29" s="119"/>
      <c r="W29" s="119"/>
      <c r="X29" s="119"/>
      <c r="Y29" s="119"/>
      <c r="Z29" s="119"/>
      <c r="AA29" s="117"/>
      <c r="AB29" s="117"/>
      <c r="AC29" s="119"/>
      <c r="AD29" s="119"/>
      <c r="AE29" s="119"/>
      <c r="AF29" s="36"/>
      <c r="AG29" s="36"/>
      <c r="AH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1:118" ht="19.5" customHeight="1">
      <c r="A30" s="119"/>
      <c r="B30" s="119"/>
      <c r="C30" s="119"/>
      <c r="D30" s="119"/>
      <c r="E30" s="120"/>
      <c r="F30" s="119"/>
      <c r="G30" s="117"/>
      <c r="H30" s="117"/>
      <c r="I30" s="117"/>
      <c r="J30" s="117"/>
      <c r="K30" s="117"/>
      <c r="L30" s="117"/>
      <c r="M30" s="117"/>
      <c r="N30" s="117"/>
      <c r="O30" s="119"/>
      <c r="P30" s="119"/>
      <c r="Q30" s="119"/>
      <c r="R30" s="119"/>
      <c r="S30" s="117"/>
      <c r="T30" s="117"/>
      <c r="U30" s="117"/>
      <c r="V30" s="119"/>
      <c r="W30" s="119"/>
      <c r="X30" s="119"/>
      <c r="Y30" s="119"/>
      <c r="Z30" s="119"/>
      <c r="AA30" s="117"/>
      <c r="AB30" s="117"/>
      <c r="AC30" s="119"/>
      <c r="AD30" s="119"/>
      <c r="AE30" s="119"/>
      <c r="AF30" s="36"/>
      <c r="AG30" s="36"/>
      <c r="AH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1:118" ht="19.5" customHeight="1">
      <c r="A31" s="119"/>
      <c r="B31" s="119"/>
      <c r="C31" s="119"/>
      <c r="D31" s="119"/>
      <c r="E31" s="120"/>
      <c r="F31" s="119"/>
      <c r="G31" s="117"/>
      <c r="H31" s="117"/>
      <c r="I31" s="117"/>
      <c r="J31" s="117"/>
      <c r="K31" s="117"/>
      <c r="L31" s="117"/>
      <c r="M31" s="117"/>
      <c r="N31" s="117"/>
      <c r="O31" s="119"/>
      <c r="P31" s="119"/>
      <c r="Q31" s="119"/>
      <c r="R31" s="119"/>
      <c r="S31" s="117"/>
      <c r="T31" s="117"/>
      <c r="U31" s="117"/>
      <c r="V31" s="119"/>
      <c r="W31" s="119"/>
      <c r="X31" s="119"/>
      <c r="Y31" s="119"/>
      <c r="Z31" s="119"/>
      <c r="AA31" s="117"/>
      <c r="AB31" s="117"/>
      <c r="AC31" s="119"/>
      <c r="AD31" s="119"/>
      <c r="AE31" s="119"/>
      <c r="AF31" s="36"/>
      <c r="AG31" s="36"/>
      <c r="AH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1:118" ht="19.5" customHeight="1">
      <c r="A32" s="119"/>
      <c r="B32" s="119"/>
      <c r="C32" s="119"/>
      <c r="D32" s="119"/>
      <c r="E32" s="120"/>
      <c r="F32" s="119"/>
      <c r="G32" s="117"/>
      <c r="H32" s="117"/>
      <c r="I32" s="117"/>
      <c r="J32" s="117"/>
      <c r="K32" s="117"/>
      <c r="L32" s="117"/>
      <c r="M32" s="117"/>
      <c r="N32" s="117"/>
      <c r="O32" s="119"/>
      <c r="P32" s="119"/>
      <c r="Q32" s="119"/>
      <c r="R32" s="119"/>
      <c r="S32" s="117"/>
      <c r="T32" s="117"/>
      <c r="U32" s="117"/>
      <c r="V32" s="119"/>
      <c r="W32" s="119"/>
      <c r="X32" s="119"/>
      <c r="Y32" s="119"/>
      <c r="Z32" s="119"/>
      <c r="AA32" s="117"/>
      <c r="AB32" s="117"/>
      <c r="AC32" s="119"/>
      <c r="AD32" s="119"/>
      <c r="AE32" s="119"/>
      <c r="AF32" s="36"/>
      <c r="AG32" s="36"/>
      <c r="AH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1:118" ht="19.5" customHeight="1">
      <c r="A33" s="119"/>
      <c r="B33" s="119"/>
      <c r="C33" s="119"/>
      <c r="D33" s="119"/>
      <c r="E33" s="120"/>
      <c r="F33" s="119"/>
      <c r="G33" s="117"/>
      <c r="H33" s="117"/>
      <c r="I33" s="117"/>
      <c r="J33" s="117"/>
      <c r="K33" s="117"/>
      <c r="L33" s="117"/>
      <c r="M33" s="117"/>
      <c r="N33" s="117"/>
      <c r="O33" s="119"/>
      <c r="P33" s="119"/>
      <c r="Q33" s="119"/>
      <c r="R33" s="119"/>
      <c r="S33" s="117"/>
      <c r="T33" s="117"/>
      <c r="U33" s="117"/>
      <c r="V33" s="119"/>
      <c r="W33" s="119"/>
      <c r="X33" s="119"/>
      <c r="Y33" s="119"/>
      <c r="Z33" s="119"/>
      <c r="AA33" s="117"/>
      <c r="AB33" s="117"/>
      <c r="AC33" s="119"/>
      <c r="AD33" s="119"/>
      <c r="AE33" s="119"/>
      <c r="AF33" s="36"/>
      <c r="AG33" s="36"/>
      <c r="AH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1:118" ht="19.5" customHeight="1">
      <c r="A34" s="119"/>
      <c r="B34" s="119"/>
      <c r="C34" s="119"/>
      <c r="D34" s="119"/>
      <c r="E34" s="120"/>
      <c r="F34" s="119"/>
      <c r="G34" s="117"/>
      <c r="H34" s="117"/>
      <c r="I34" s="117"/>
      <c r="J34" s="117"/>
      <c r="K34" s="117"/>
      <c r="L34" s="117"/>
      <c r="M34" s="117"/>
      <c r="N34" s="117"/>
      <c r="O34" s="119"/>
      <c r="P34" s="119"/>
      <c r="Q34" s="119"/>
      <c r="R34" s="119"/>
      <c r="S34" s="117"/>
      <c r="T34" s="117"/>
      <c r="U34" s="117"/>
      <c r="V34" s="119"/>
      <c r="W34" s="119"/>
      <c r="X34" s="119"/>
      <c r="Y34" s="119"/>
      <c r="Z34" s="119"/>
      <c r="AA34" s="117"/>
      <c r="AB34" s="117"/>
      <c r="AC34" s="119"/>
      <c r="AD34" s="119"/>
      <c r="AE34" s="119"/>
      <c r="AF34" s="36"/>
      <c r="AG34" s="36"/>
      <c r="AH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1:118" ht="19.5" customHeight="1">
      <c r="A35" s="119"/>
      <c r="B35" s="119"/>
      <c r="C35" s="119"/>
      <c r="D35" s="119"/>
      <c r="E35" s="120"/>
      <c r="F35" s="119"/>
      <c r="G35" s="117"/>
      <c r="H35" s="117"/>
      <c r="I35" s="117"/>
      <c r="J35" s="117"/>
      <c r="K35" s="117"/>
      <c r="L35" s="117"/>
      <c r="M35" s="117"/>
      <c r="N35" s="117"/>
      <c r="O35" s="119"/>
      <c r="P35" s="119"/>
      <c r="Q35" s="119"/>
      <c r="R35" s="119"/>
      <c r="S35" s="117"/>
      <c r="T35" s="117"/>
      <c r="U35" s="117"/>
      <c r="V35" s="119"/>
      <c r="W35" s="119"/>
      <c r="X35" s="119"/>
      <c r="Y35" s="119"/>
      <c r="Z35" s="119"/>
      <c r="AA35" s="117"/>
      <c r="AB35" s="117"/>
      <c r="AC35" s="119"/>
      <c r="AD35" s="119"/>
      <c r="AE35" s="119"/>
      <c r="AF35" s="36"/>
      <c r="AG35" s="36"/>
      <c r="AH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4">
      <selection activeCell="D22" sqref="D2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69" customWidth="1"/>
    <col min="7" max="7" width="8.66015625" style="0" customWidth="1"/>
  </cols>
  <sheetData>
    <row r="1" spans="1:7" ht="19.5" customHeight="1">
      <c r="A1" s="38"/>
      <c r="B1" s="38"/>
      <c r="C1" s="39"/>
      <c r="D1" s="91"/>
      <c r="E1" s="91"/>
      <c r="F1" s="92" t="s">
        <v>270</v>
      </c>
      <c r="G1" s="57"/>
    </row>
    <row r="2" spans="1:7" ht="25.5" customHeight="1">
      <c r="A2" s="93" t="s">
        <v>271</v>
      </c>
      <c r="B2" s="94"/>
      <c r="C2" s="94"/>
      <c r="D2" s="95"/>
      <c r="E2" s="95"/>
      <c r="F2" s="95"/>
      <c r="G2" s="57"/>
    </row>
    <row r="3" spans="1:7" ht="19.5" customHeight="1">
      <c r="A3" s="96" t="s">
        <v>5</v>
      </c>
      <c r="B3" s="4"/>
      <c r="C3" s="4"/>
      <c r="D3" s="97"/>
      <c r="E3" s="97"/>
      <c r="F3" s="74" t="s">
        <v>6</v>
      </c>
      <c r="G3" s="57"/>
    </row>
    <row r="4" spans="1:7" ht="19.5" customHeight="1">
      <c r="A4" s="98" t="s">
        <v>272</v>
      </c>
      <c r="B4" s="98"/>
      <c r="C4" s="99"/>
      <c r="D4" s="100" t="s">
        <v>99</v>
      </c>
      <c r="E4" s="100"/>
      <c r="F4" s="100"/>
      <c r="G4" s="57"/>
    </row>
    <row r="5" spans="1:7" ht="19.5" customHeight="1">
      <c r="A5" s="7" t="s">
        <v>68</v>
      </c>
      <c r="B5" s="101"/>
      <c r="C5" s="16" t="s">
        <v>184</v>
      </c>
      <c r="D5" s="100" t="s">
        <v>58</v>
      </c>
      <c r="E5" s="75" t="s">
        <v>273</v>
      </c>
      <c r="F5" s="100" t="s">
        <v>274</v>
      </c>
      <c r="G5" s="57"/>
    </row>
    <row r="6" spans="1:7" ht="33.75" customHeight="1">
      <c r="A6" s="17" t="s">
        <v>78</v>
      </c>
      <c r="B6" s="18" t="s">
        <v>79</v>
      </c>
      <c r="C6" s="21"/>
      <c r="D6" s="102"/>
      <c r="E6" s="103"/>
      <c r="F6" s="102"/>
      <c r="G6" s="57"/>
    </row>
    <row r="7" spans="1:7" ht="22.5" customHeight="1">
      <c r="A7" s="23"/>
      <c r="B7" s="52"/>
      <c r="C7" s="104" t="s">
        <v>0</v>
      </c>
      <c r="D7" s="105">
        <f>E7+F7</f>
        <v>1127.28</v>
      </c>
      <c r="E7" s="105">
        <f>E8+E9+E10+E11+E12+E13+E14+E15+E16+E17+E18+E19+E20+E21+E22+E23+E24+E25+E26+E27</f>
        <v>971.79</v>
      </c>
      <c r="F7" s="105">
        <f>F8+F9+F10+F11+F12+F13+F14+F15+F16+F17+F18+F19+F20+F21+F22+F23+F24+F25+F26+F27</f>
        <v>155.48999999999998</v>
      </c>
      <c r="G7" s="65"/>
    </row>
    <row r="8" spans="1:7" ht="16.5" customHeight="1">
      <c r="A8" s="106">
        <v>301</v>
      </c>
      <c r="B8" s="107" t="s">
        <v>83</v>
      </c>
      <c r="C8" s="108" t="s">
        <v>185</v>
      </c>
      <c r="D8" s="105">
        <f>E8+F8</f>
        <v>229.73</v>
      </c>
      <c r="E8" s="105">
        <v>229.73</v>
      </c>
      <c r="F8" s="105"/>
      <c r="G8" s="57"/>
    </row>
    <row r="9" spans="1:7" ht="16.5" customHeight="1">
      <c r="A9" s="106">
        <v>301</v>
      </c>
      <c r="B9" s="107" t="s">
        <v>94</v>
      </c>
      <c r="C9" s="108" t="s">
        <v>186</v>
      </c>
      <c r="D9" s="105">
        <f>E9+F9</f>
        <v>480.5</v>
      </c>
      <c r="E9" s="105">
        <v>480.5</v>
      </c>
      <c r="F9" s="105"/>
      <c r="G9" s="62"/>
    </row>
    <row r="10" spans="1:7" ht="16.5" customHeight="1">
      <c r="A10" s="106">
        <v>301</v>
      </c>
      <c r="B10" s="107" t="s">
        <v>159</v>
      </c>
      <c r="C10" s="108" t="s">
        <v>187</v>
      </c>
      <c r="D10" s="105">
        <f>E10+F10</f>
        <v>18.59</v>
      </c>
      <c r="E10" s="105">
        <v>18.59</v>
      </c>
      <c r="F10" s="105"/>
      <c r="G10" s="62"/>
    </row>
    <row r="11" spans="1:7" ht="16.5" customHeight="1">
      <c r="A11" s="106">
        <v>301</v>
      </c>
      <c r="B11" s="107" t="s">
        <v>275</v>
      </c>
      <c r="C11" s="108" t="s">
        <v>276</v>
      </c>
      <c r="D11" s="105">
        <f aca="true" t="shared" si="0" ref="D11:D28">E11+F11</f>
        <v>96.77</v>
      </c>
      <c r="E11" s="105">
        <v>96.77</v>
      </c>
      <c r="F11" s="105"/>
      <c r="G11" s="62"/>
    </row>
    <row r="12" spans="1:7" ht="16.5" customHeight="1">
      <c r="A12" s="106">
        <v>301</v>
      </c>
      <c r="B12" s="107">
        <v>10</v>
      </c>
      <c r="C12" s="108" t="s">
        <v>277</v>
      </c>
      <c r="D12" s="105">
        <f t="shared" si="0"/>
        <v>34.89</v>
      </c>
      <c r="E12" s="105">
        <v>34.89</v>
      </c>
      <c r="F12" s="105"/>
      <c r="G12" s="62"/>
    </row>
    <row r="13" spans="1:7" ht="16.5" customHeight="1">
      <c r="A13" s="106">
        <v>301</v>
      </c>
      <c r="B13" s="107">
        <v>11</v>
      </c>
      <c r="C13" s="108" t="s">
        <v>278</v>
      </c>
      <c r="D13" s="105">
        <f t="shared" si="0"/>
        <v>5.12</v>
      </c>
      <c r="E13" s="105">
        <v>5.12</v>
      </c>
      <c r="F13" s="105"/>
      <c r="G13" s="62"/>
    </row>
    <row r="14" spans="1:7" ht="16.5" customHeight="1">
      <c r="A14" s="106">
        <v>301</v>
      </c>
      <c r="B14" s="107">
        <v>12</v>
      </c>
      <c r="C14" s="108" t="s">
        <v>279</v>
      </c>
      <c r="D14" s="105">
        <f t="shared" si="0"/>
        <v>0.93</v>
      </c>
      <c r="E14" s="105">
        <v>0.93</v>
      </c>
      <c r="F14" s="105"/>
      <c r="G14" s="62"/>
    </row>
    <row r="15" spans="1:7" ht="16.5" customHeight="1">
      <c r="A15" s="106">
        <v>301</v>
      </c>
      <c r="B15" s="107">
        <v>13</v>
      </c>
      <c r="C15" s="108" t="s">
        <v>160</v>
      </c>
      <c r="D15" s="105">
        <f t="shared" si="0"/>
        <v>87.46</v>
      </c>
      <c r="E15" s="105">
        <v>87.46</v>
      </c>
      <c r="F15" s="105"/>
      <c r="G15" s="62"/>
    </row>
    <row r="16" spans="1:7" ht="16.5" customHeight="1">
      <c r="A16" s="106">
        <v>302</v>
      </c>
      <c r="B16" s="107" t="s">
        <v>83</v>
      </c>
      <c r="C16" s="108" t="s">
        <v>195</v>
      </c>
      <c r="D16" s="105">
        <f t="shared" si="0"/>
        <v>22.68</v>
      </c>
      <c r="E16" s="105"/>
      <c r="F16" s="105">
        <v>22.68</v>
      </c>
      <c r="G16" s="62"/>
    </row>
    <row r="17" spans="1:7" ht="16.5" customHeight="1">
      <c r="A17" s="106">
        <v>302</v>
      </c>
      <c r="B17" s="107" t="s">
        <v>88</v>
      </c>
      <c r="C17" s="108" t="s">
        <v>199</v>
      </c>
      <c r="D17" s="105">
        <f t="shared" si="0"/>
        <v>2.27</v>
      </c>
      <c r="E17" s="105"/>
      <c r="F17" s="105">
        <v>2.27</v>
      </c>
      <c r="G17" s="62"/>
    </row>
    <row r="18" spans="1:7" ht="16.5" customHeight="1">
      <c r="A18" s="106">
        <v>302</v>
      </c>
      <c r="B18" s="107" t="s">
        <v>162</v>
      </c>
      <c r="C18" s="108" t="s">
        <v>200</v>
      </c>
      <c r="D18" s="105">
        <f t="shared" si="0"/>
        <v>5.67</v>
      </c>
      <c r="E18" s="105"/>
      <c r="F18" s="105">
        <v>5.67</v>
      </c>
      <c r="G18" s="62"/>
    </row>
    <row r="19" spans="1:7" ht="16.5" customHeight="1">
      <c r="A19" s="106">
        <v>302</v>
      </c>
      <c r="B19" s="107" t="s">
        <v>280</v>
      </c>
      <c r="C19" s="108" t="s">
        <v>201</v>
      </c>
      <c r="D19" s="105">
        <f t="shared" si="0"/>
        <v>1.58</v>
      </c>
      <c r="E19" s="105"/>
      <c r="F19" s="105">
        <v>1.58</v>
      </c>
      <c r="G19" s="62"/>
    </row>
    <row r="20" spans="1:7" ht="16.5" customHeight="1">
      <c r="A20" s="106">
        <v>302</v>
      </c>
      <c r="B20" s="107">
        <v>11</v>
      </c>
      <c r="C20" s="108" t="s">
        <v>204</v>
      </c>
      <c r="D20" s="105">
        <f t="shared" si="0"/>
        <v>46.08</v>
      </c>
      <c r="E20" s="105"/>
      <c r="F20" s="105">
        <v>46.08</v>
      </c>
      <c r="G20" s="62"/>
    </row>
    <row r="21" spans="1:7" ht="16.5" customHeight="1">
      <c r="A21" s="106">
        <v>302</v>
      </c>
      <c r="B21" s="107">
        <v>17</v>
      </c>
      <c r="C21" s="108" t="s">
        <v>163</v>
      </c>
      <c r="D21" s="105">
        <f t="shared" si="0"/>
        <v>1.8</v>
      </c>
      <c r="E21" s="105"/>
      <c r="F21" s="105">
        <v>1.8</v>
      </c>
      <c r="G21" s="62"/>
    </row>
    <row r="22" spans="1:7" ht="16.5" customHeight="1">
      <c r="A22" s="106">
        <v>302</v>
      </c>
      <c r="B22" s="107">
        <v>28</v>
      </c>
      <c r="C22" s="108" t="s">
        <v>216</v>
      </c>
      <c r="D22" s="105">
        <f t="shared" si="0"/>
        <v>5.59</v>
      </c>
      <c r="E22" s="105"/>
      <c r="F22" s="105">
        <v>5.59</v>
      </c>
      <c r="G22" s="62"/>
    </row>
    <row r="23" spans="1:7" ht="16.5" customHeight="1">
      <c r="A23" s="106">
        <v>302</v>
      </c>
      <c r="B23" s="107">
        <v>29</v>
      </c>
      <c r="C23" s="108" t="s">
        <v>217</v>
      </c>
      <c r="D23" s="105">
        <f t="shared" si="0"/>
        <v>7.77</v>
      </c>
      <c r="E23" s="105"/>
      <c r="F23" s="105">
        <v>7.77</v>
      </c>
      <c r="G23" s="62"/>
    </row>
    <row r="24" spans="1:7" ht="16.5" customHeight="1">
      <c r="A24" s="106">
        <v>302</v>
      </c>
      <c r="B24" s="107">
        <v>39</v>
      </c>
      <c r="C24" s="108" t="s">
        <v>281</v>
      </c>
      <c r="D24" s="105">
        <f>E24+F24</f>
        <v>50.04</v>
      </c>
      <c r="E24" s="105"/>
      <c r="F24" s="105">
        <v>50.04</v>
      </c>
      <c r="G24" s="62"/>
    </row>
    <row r="25" spans="1:6" ht="16.5" customHeight="1">
      <c r="A25" s="106">
        <v>302</v>
      </c>
      <c r="B25" s="107">
        <v>99</v>
      </c>
      <c r="C25" s="108" t="s">
        <v>169</v>
      </c>
      <c r="D25" s="105">
        <f>E25+F25</f>
        <v>12.01</v>
      </c>
      <c r="E25" s="105"/>
      <c r="F25" s="105">
        <v>12.01</v>
      </c>
    </row>
    <row r="26" spans="1:6" ht="16.5" customHeight="1">
      <c r="A26" s="106">
        <v>303</v>
      </c>
      <c r="B26" s="107" t="s">
        <v>94</v>
      </c>
      <c r="C26" s="108" t="s">
        <v>223</v>
      </c>
      <c r="D26" s="105">
        <f>E26+F26</f>
        <v>16.52</v>
      </c>
      <c r="E26" s="105">
        <v>16.52</v>
      </c>
      <c r="F26" s="105"/>
    </row>
    <row r="27" spans="1:6" ht="16.5" customHeight="1">
      <c r="A27" s="106">
        <v>303</v>
      </c>
      <c r="B27" s="107" t="s">
        <v>280</v>
      </c>
      <c r="C27" s="108" t="s">
        <v>282</v>
      </c>
      <c r="D27" s="105">
        <f>E27+F27</f>
        <v>1.28</v>
      </c>
      <c r="E27" s="105">
        <v>1.28</v>
      </c>
      <c r="F27" s="105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8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69" customWidth="1"/>
    <col min="7" max="243" width="10.66015625" style="0" customWidth="1"/>
  </cols>
  <sheetData>
    <row r="1" spans="1:243" ht="19.5" customHeight="1">
      <c r="A1" s="1"/>
      <c r="B1" s="70"/>
      <c r="C1" s="70"/>
      <c r="D1" s="70"/>
      <c r="E1" s="70"/>
      <c r="F1" s="71" t="s">
        <v>283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</row>
    <row r="2" spans="1:243" ht="19.5" customHeight="1">
      <c r="A2" s="3" t="s">
        <v>284</v>
      </c>
      <c r="B2" s="3"/>
      <c r="C2" s="3"/>
      <c r="D2" s="3"/>
      <c r="E2" s="3"/>
      <c r="F2" s="7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4" t="s">
        <v>5</v>
      </c>
      <c r="B3" s="4"/>
      <c r="C3" s="4"/>
      <c r="D3" s="4"/>
      <c r="E3" s="4"/>
      <c r="F3" s="74" t="s">
        <v>6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1" t="s">
        <v>68</v>
      </c>
      <c r="B4" s="12"/>
      <c r="C4" s="13"/>
      <c r="D4" s="14" t="s">
        <v>69</v>
      </c>
      <c r="E4" s="15" t="s">
        <v>285</v>
      </c>
      <c r="F4" s="75" t="s">
        <v>71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17" t="s">
        <v>78</v>
      </c>
      <c r="B5" s="17" t="s">
        <v>79</v>
      </c>
      <c r="C5" s="18" t="s">
        <v>80</v>
      </c>
      <c r="D5" s="14"/>
      <c r="E5" s="15"/>
      <c r="F5" s="75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52"/>
      <c r="B6" s="52"/>
      <c r="C6" s="52"/>
      <c r="D6" s="76" t="s">
        <v>81</v>
      </c>
      <c r="E6" s="77" t="s">
        <v>0</v>
      </c>
      <c r="F6" s="78">
        <f>F7+F8</f>
        <v>62.5</v>
      </c>
      <c r="G6" s="33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19.5" customHeight="1">
      <c r="A7" s="79">
        <v>208</v>
      </c>
      <c r="B7" s="80" t="s">
        <v>83</v>
      </c>
      <c r="C7" s="80" t="s">
        <v>86</v>
      </c>
      <c r="D7" s="81">
        <v>503001</v>
      </c>
      <c r="E7" s="52" t="s">
        <v>286</v>
      </c>
      <c r="F7" s="82">
        <v>22.5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</row>
    <row r="8" spans="1:243" ht="19.5" customHeight="1">
      <c r="A8" s="79">
        <v>208</v>
      </c>
      <c r="B8" s="80" t="s">
        <v>83</v>
      </c>
      <c r="C8" s="80" t="s">
        <v>86</v>
      </c>
      <c r="D8" s="81">
        <v>503001</v>
      </c>
      <c r="E8" s="52" t="s">
        <v>287</v>
      </c>
      <c r="F8" s="82">
        <v>40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</row>
    <row r="9" spans="1:243" ht="19.5" customHeight="1">
      <c r="A9" s="29"/>
      <c r="B9" s="83"/>
      <c r="C9" s="83"/>
      <c r="D9" s="83"/>
      <c r="E9" s="83"/>
      <c r="F9" s="84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</row>
    <row r="10" spans="1:243" ht="19.5" customHeight="1">
      <c r="A10" s="83"/>
      <c r="B10" s="83"/>
      <c r="C10" s="83"/>
      <c r="D10" s="30"/>
      <c r="E10" s="30"/>
      <c r="F10" s="84"/>
      <c r="G10" s="83"/>
      <c r="H10" s="29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</row>
    <row r="11" spans="1:243" ht="19.5" customHeight="1">
      <c r="A11" s="83"/>
      <c r="B11" s="83"/>
      <c r="C11" s="83"/>
      <c r="D11" s="30"/>
      <c r="E11" s="30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</row>
    <row r="12" spans="1:243" ht="19.5" customHeight="1">
      <c r="A12" s="83"/>
      <c r="B12" s="83"/>
      <c r="C12" s="83"/>
      <c r="D12" s="83"/>
      <c r="E12" s="83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</row>
    <row r="13" spans="1:243" ht="19.5" customHeight="1">
      <c r="A13" s="83"/>
      <c r="B13" s="83"/>
      <c r="C13" s="83"/>
      <c r="D13" s="30"/>
      <c r="E13" s="30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</row>
    <row r="14" spans="1:243" ht="19.5" customHeight="1">
      <c r="A14" s="83"/>
      <c r="B14" s="83"/>
      <c r="C14" s="83"/>
      <c r="D14" s="30"/>
      <c r="E14" s="30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</row>
    <row r="15" spans="1:243" ht="19.5" customHeight="1">
      <c r="A15" s="83"/>
      <c r="B15" s="83"/>
      <c r="C15" s="83"/>
      <c r="D15" s="83"/>
      <c r="E15" s="83"/>
      <c r="F15" s="84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</row>
    <row r="16" spans="1:243" ht="19.5" customHeight="1">
      <c r="A16" s="83"/>
      <c r="B16" s="83"/>
      <c r="C16" s="83"/>
      <c r="D16" s="30"/>
      <c r="E16" s="30"/>
      <c r="F16" s="84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</row>
    <row r="17" spans="1:243" ht="19.5" customHeight="1">
      <c r="A17" s="83"/>
      <c r="B17" s="83"/>
      <c r="C17" s="83"/>
      <c r="D17" s="30"/>
      <c r="E17" s="30"/>
      <c r="F17" s="84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</row>
    <row r="18" spans="1:243" ht="19.5" customHeight="1">
      <c r="A18" s="83"/>
      <c r="B18" s="83"/>
      <c r="C18" s="83"/>
      <c r="D18" s="83"/>
      <c r="E18" s="83"/>
      <c r="F18" s="84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</row>
    <row r="19" spans="1:243" ht="19.5" customHeight="1">
      <c r="A19" s="83"/>
      <c r="B19" s="83"/>
      <c r="C19" s="83"/>
      <c r="D19" s="30"/>
      <c r="E19" s="30"/>
      <c r="F19" s="84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</row>
    <row r="20" spans="1:243" ht="19.5" customHeight="1">
      <c r="A20" s="83"/>
      <c r="B20" s="83"/>
      <c r="C20" s="83"/>
      <c r="D20" s="30"/>
      <c r="E20" s="30"/>
      <c r="F20" s="84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</row>
    <row r="21" spans="1:243" ht="19.5" customHeight="1">
      <c r="A21" s="83"/>
      <c r="B21" s="83"/>
      <c r="C21" s="83"/>
      <c r="D21" s="83"/>
      <c r="E21" s="83"/>
      <c r="F21" s="84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</row>
    <row r="22" spans="1:243" ht="19.5" customHeight="1">
      <c r="A22" s="83"/>
      <c r="B22" s="83"/>
      <c r="C22" s="83"/>
      <c r="D22" s="83"/>
      <c r="E22" s="85"/>
      <c r="F22" s="84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</row>
    <row r="23" spans="1:243" ht="19.5" customHeight="1">
      <c r="A23" s="83"/>
      <c r="B23" s="83"/>
      <c r="C23" s="83"/>
      <c r="D23" s="83"/>
      <c r="E23" s="85"/>
      <c r="F23" s="84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</row>
    <row r="24" spans="1:243" ht="19.5" customHeight="1">
      <c r="A24" s="83"/>
      <c r="B24" s="83"/>
      <c r="C24" s="83"/>
      <c r="D24" s="83"/>
      <c r="E24" s="83"/>
      <c r="F24" s="84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</row>
    <row r="25" spans="1:243" ht="19.5" customHeight="1">
      <c r="A25" s="83"/>
      <c r="B25" s="83"/>
      <c r="C25" s="83"/>
      <c r="D25" s="83"/>
      <c r="E25" s="86"/>
      <c r="F25" s="84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</row>
    <row r="26" spans="1:243" ht="19.5" customHeight="1">
      <c r="A26" s="72"/>
      <c r="B26" s="72"/>
      <c r="C26" s="72"/>
      <c r="D26" s="72"/>
      <c r="E26" s="87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</row>
    <row r="27" spans="1:243" ht="19.5" customHeight="1">
      <c r="A27" s="88"/>
      <c r="B27" s="88"/>
      <c r="C27" s="88"/>
      <c r="D27" s="88"/>
      <c r="E27" s="88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</row>
    <row r="28" spans="1:243" ht="19.5" customHeight="1">
      <c r="A28" s="72"/>
      <c r="B28" s="72"/>
      <c r="C28" s="72"/>
      <c r="D28" s="72"/>
      <c r="E28" s="72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</row>
    <row r="29" spans="1:243" ht="19.5" customHeight="1">
      <c r="A29" s="90"/>
      <c r="B29" s="90"/>
      <c r="C29" s="90"/>
      <c r="D29" s="90"/>
      <c r="E29" s="90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</row>
    <row r="30" spans="1:243" ht="19.5" customHeight="1">
      <c r="A30" s="90"/>
      <c r="B30" s="90"/>
      <c r="C30" s="90"/>
      <c r="D30" s="90"/>
      <c r="E30" s="90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</row>
    <row r="31" spans="1:243" ht="19.5" customHeight="1">
      <c r="A31" s="90"/>
      <c r="B31" s="90"/>
      <c r="C31" s="90"/>
      <c r="D31" s="90"/>
      <c r="E31" s="90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</row>
    <row r="32" spans="1:243" ht="19.5" customHeight="1">
      <c r="A32" s="90"/>
      <c r="B32" s="90"/>
      <c r="C32" s="90"/>
      <c r="D32" s="90"/>
      <c r="E32" s="90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</row>
    <row r="33" spans="1:243" ht="19.5" customHeight="1">
      <c r="A33" s="90"/>
      <c r="B33" s="90"/>
      <c r="C33" s="90"/>
      <c r="D33" s="90"/>
      <c r="E33" s="90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</row>
    <row r="34" spans="1:243" ht="19.5" customHeight="1">
      <c r="A34" s="90"/>
      <c r="B34" s="90"/>
      <c r="C34" s="90"/>
      <c r="D34" s="90"/>
      <c r="E34" s="90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</row>
    <row r="35" spans="1:243" ht="19.5" customHeight="1">
      <c r="A35" s="90"/>
      <c r="B35" s="90"/>
      <c r="C35" s="90"/>
      <c r="D35" s="90"/>
      <c r="E35" s="90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</row>
    <row r="36" spans="1:243" ht="19.5" customHeight="1">
      <c r="A36" s="90"/>
      <c r="B36" s="90"/>
      <c r="C36" s="90"/>
      <c r="D36" s="90"/>
      <c r="E36" s="90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</row>
    <row r="37" spans="1:243" ht="19.5" customHeight="1">
      <c r="A37" s="90"/>
      <c r="B37" s="90"/>
      <c r="C37" s="90"/>
      <c r="D37" s="90"/>
      <c r="E37" s="90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</row>
    <row r="38" spans="1:243" ht="19.5" customHeight="1">
      <c r="A38" s="90"/>
      <c r="B38" s="90"/>
      <c r="C38" s="90"/>
      <c r="D38" s="90"/>
      <c r="E38" s="90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马瑞晨</dc:creator>
  <cp:keywords/>
  <dc:description/>
  <cp:lastModifiedBy>SimpleLibra</cp:lastModifiedBy>
  <dcterms:created xsi:type="dcterms:W3CDTF">2018-02-06T01:00:29Z</dcterms:created>
  <dcterms:modified xsi:type="dcterms:W3CDTF">2018-02-26T02:52:54Z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